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Beleg szeptember\2020. I. félévi beszámoló\"/>
    </mc:Choice>
  </mc:AlternateContent>
  <xr:revisionPtr revIDLastSave="0" documentId="13_ncr:1_{D1E60649-6C64-43C3-BC7B-77AF9A6A563B}" xr6:coauthVersionLast="45" xr6:coauthVersionMax="45" xr10:uidLastSave="{00000000-0000-0000-0000-000000000000}"/>
  <bookViews>
    <workbookView xWindow="-108" yWindow="-108" windowWidth="23256" windowHeight="12576" tabRatio="599" firstSheet="10" activeTab="16" xr2:uid="{00000000-000D-0000-FFFF-FFFF00000000}"/>
  </bookViews>
  <sheets>
    <sheet name="1. melléklet" sheetId="31" r:id="rId1"/>
    <sheet name="2. melléklet" sheetId="33" r:id="rId2"/>
    <sheet name="3. melléklet" sheetId="35" r:id="rId3"/>
    <sheet name="4. melléklet" sheetId="15" r:id="rId4"/>
    <sheet name="4.1 melléklet" sheetId="44" r:id="rId5"/>
    <sheet name="4.2 melléklet" sheetId="45" r:id="rId6"/>
    <sheet name="5. melléklet" sheetId="5" r:id="rId7"/>
    <sheet name="5.1 melléklet" sheetId="46" r:id="rId8"/>
    <sheet name="5.2 melléklet" sheetId="47" r:id="rId9"/>
    <sheet name="6. melléklet" sheetId="7" r:id="rId10"/>
    <sheet name="7. melléklet" sheetId="1" r:id="rId11"/>
    <sheet name="8. melléklet" sheetId="39" r:id="rId12"/>
    <sheet name="9 melléklet" sheetId="8" r:id="rId13"/>
    <sheet name="10. melléklet" sheetId="36" r:id="rId14"/>
    <sheet name="11. melléklet" sheetId="30" r:id="rId15"/>
    <sheet name="12. melléklet" sheetId="29" r:id="rId16"/>
    <sheet name="13. melléklet" sheetId="11" r:id="rId17"/>
  </sheets>
  <definedNames>
    <definedName name="_Hlk10611015" localSheetId="16">'13. melléklet'!$B$91</definedName>
    <definedName name="_xlnm.Print_Area" localSheetId="9">'6. melléklet'!$A$1:$I$128</definedName>
  </definedNames>
  <calcPr calcId="191029"/>
  <fileRecoveryPr autoRecover="0"/>
</workbook>
</file>

<file path=xl/calcChain.xml><?xml version="1.0" encoding="utf-8"?>
<calcChain xmlns="http://schemas.openxmlformats.org/spreadsheetml/2006/main">
  <c r="E65" i="7" l="1"/>
  <c r="B6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04" i="7"/>
  <c r="B122" i="7"/>
  <c r="B121" i="7"/>
  <c r="D39" i="11"/>
  <c r="C39" i="11"/>
  <c r="C70" i="11"/>
  <c r="D70" i="11"/>
  <c r="C61" i="11"/>
  <c r="C86" i="11" s="1"/>
  <c r="D61" i="11"/>
  <c r="D86" i="11" s="1"/>
  <c r="C11" i="11"/>
  <c r="D11" i="11"/>
  <c r="D18" i="39"/>
  <c r="E18" i="39"/>
  <c r="D16" i="1"/>
  <c r="E16" i="1"/>
  <c r="C60" i="11" l="1"/>
  <c r="C85" i="11" s="1"/>
  <c r="D60" i="11"/>
  <c r="D85" i="11" s="1"/>
  <c r="C40" i="5"/>
  <c r="D40" i="5"/>
  <c r="C31" i="5"/>
  <c r="D31" i="5"/>
  <c r="C26" i="5"/>
  <c r="C25" i="5" s="1"/>
  <c r="D26" i="5"/>
  <c r="D25" i="5" s="1"/>
  <c r="C18" i="5"/>
  <c r="D18" i="5"/>
  <c r="C11" i="5"/>
  <c r="D11" i="5"/>
  <c r="C7" i="5"/>
  <c r="D7" i="5"/>
  <c r="C64" i="15"/>
  <c r="D64" i="15"/>
  <c r="C57" i="15"/>
  <c r="D57" i="15"/>
  <c r="B57" i="15"/>
  <c r="C36" i="15"/>
  <c r="D36" i="15"/>
  <c r="C30" i="15"/>
  <c r="D30" i="15"/>
  <c r="C27" i="15"/>
  <c r="D27" i="15"/>
  <c r="C10" i="15"/>
  <c r="C9" i="15" s="1"/>
  <c r="D10" i="15"/>
  <c r="D9" i="15" s="1"/>
  <c r="C39" i="46"/>
  <c r="D39" i="46"/>
  <c r="C31" i="46"/>
  <c r="D31" i="46"/>
  <c r="C26" i="46"/>
  <c r="C25" i="46" s="1"/>
  <c r="D26" i="46"/>
  <c r="D25" i="46" s="1"/>
  <c r="C18" i="46"/>
  <c r="D18" i="46"/>
  <c r="C11" i="46"/>
  <c r="D11" i="46"/>
  <c r="C7" i="46"/>
  <c r="D7" i="46"/>
  <c r="D6" i="46" s="1"/>
  <c r="D44" i="46" s="1"/>
  <c r="C64" i="44"/>
  <c r="D64" i="44"/>
  <c r="C57" i="44"/>
  <c r="D57" i="44"/>
  <c r="B57" i="44"/>
  <c r="C35" i="44"/>
  <c r="D35" i="44"/>
  <c r="C29" i="44"/>
  <c r="D29" i="44"/>
  <c r="C26" i="44"/>
  <c r="C24" i="44" s="1"/>
  <c r="D26" i="44"/>
  <c r="D24" i="44" s="1"/>
  <c r="C8" i="44"/>
  <c r="C75" i="44" s="1"/>
  <c r="D8" i="44"/>
  <c r="D75" i="44" s="1"/>
  <c r="C9" i="44"/>
  <c r="D9" i="44"/>
  <c r="C6" i="47"/>
  <c r="C39" i="47"/>
  <c r="D39" i="47"/>
  <c r="D38" i="47" s="1"/>
  <c r="C38" i="47"/>
  <c r="D24" i="47"/>
  <c r="C25" i="47"/>
  <c r="C24" i="47" s="1"/>
  <c r="D25" i="47"/>
  <c r="C7" i="47"/>
  <c r="D7" i="47"/>
  <c r="D6" i="47" s="1"/>
  <c r="D44" i="47" s="1"/>
  <c r="C11" i="47"/>
  <c r="D11" i="47"/>
  <c r="C76" i="45"/>
  <c r="D76" i="45"/>
  <c r="C65" i="45"/>
  <c r="D65" i="45"/>
  <c r="B65" i="45"/>
  <c r="G125" i="7"/>
  <c r="B125" i="7"/>
  <c r="I117" i="7"/>
  <c r="H117" i="7"/>
  <c r="G117" i="7"/>
  <c r="G127" i="7" s="1"/>
  <c r="F117" i="7"/>
  <c r="F127" i="7" s="1"/>
  <c r="E117" i="7"/>
  <c r="E127" i="7" s="1"/>
  <c r="D117" i="7"/>
  <c r="D127" i="7" s="1"/>
  <c r="C117" i="7"/>
  <c r="C127" i="7" s="1"/>
  <c r="G73" i="7"/>
  <c r="B73" i="7"/>
  <c r="B68" i="7"/>
  <c r="I65" i="7"/>
  <c r="H65" i="7"/>
  <c r="G65" i="7"/>
  <c r="G75" i="7" s="1"/>
  <c r="F65" i="7"/>
  <c r="F75" i="7" s="1"/>
  <c r="E75" i="7"/>
  <c r="D65" i="7"/>
  <c r="D75" i="7" s="1"/>
  <c r="C65" i="7"/>
  <c r="C75" i="7" s="1"/>
  <c r="B63" i="7"/>
  <c r="B61" i="7"/>
  <c r="B60" i="7"/>
  <c r="B59" i="7"/>
  <c r="B58" i="7"/>
  <c r="B57" i="7"/>
  <c r="B56" i="7"/>
  <c r="B54" i="7"/>
  <c r="B52" i="7"/>
  <c r="B51" i="7"/>
  <c r="B50" i="7"/>
  <c r="B49" i="7"/>
  <c r="B48" i="7"/>
  <c r="B61" i="11"/>
  <c r="B86" i="11" s="1"/>
  <c r="B70" i="11"/>
  <c r="C6" i="46" l="1"/>
  <c r="C44" i="46" s="1"/>
  <c r="C44" i="47"/>
  <c r="B65" i="7"/>
  <c r="B75" i="7" s="1"/>
  <c r="B117" i="7"/>
  <c r="B127" i="7" s="1"/>
  <c r="D6" i="5"/>
  <c r="D45" i="5" s="1"/>
  <c r="C6" i="5"/>
  <c r="C45" i="5" s="1"/>
  <c r="C25" i="15"/>
  <c r="C75" i="15" s="1"/>
  <c r="D25" i="15"/>
  <c r="D75" i="15" s="1"/>
  <c r="B60" i="11"/>
  <c r="B85" i="11" s="1"/>
  <c r="B11" i="11"/>
  <c r="B40" i="5" l="1"/>
  <c r="B31" i="5"/>
  <c r="B26" i="5"/>
  <c r="B25" i="5" s="1"/>
  <c r="B18" i="5"/>
  <c r="B11" i="5"/>
  <c r="B7" i="5"/>
  <c r="B64" i="15"/>
  <c r="B36" i="15"/>
  <c r="B31" i="15"/>
  <c r="B30" i="15" s="1"/>
  <c r="B27" i="15"/>
  <c r="B10" i="15"/>
  <c r="B9" i="15" s="1"/>
  <c r="B6" i="5" l="1"/>
  <c r="B25" i="15"/>
  <c r="B75" i="15" s="1"/>
  <c r="B45" i="5"/>
  <c r="B25" i="47"/>
  <c r="B24" i="47" s="1"/>
  <c r="B11" i="47"/>
  <c r="B7" i="47"/>
  <c r="B6" i="47" s="1"/>
  <c r="B18" i="46"/>
  <c r="B39" i="46" l="1"/>
  <c r="B31" i="46"/>
  <c r="B26" i="46"/>
  <c r="B11" i="46"/>
  <c r="B7" i="46"/>
  <c r="B6" i="46" l="1"/>
  <c r="B44" i="46" s="1"/>
  <c r="B25" i="46"/>
  <c r="B69" i="44"/>
  <c r="B64" i="44" s="1"/>
  <c r="B35" i="44" l="1"/>
  <c r="B26" i="44"/>
  <c r="B29" i="44"/>
  <c r="B9" i="44"/>
  <c r="B8" i="44" s="1"/>
  <c r="B28" i="7"/>
  <c r="C25" i="7"/>
  <c r="C35" i="7" s="1"/>
  <c r="D25" i="7"/>
  <c r="E25" i="7"/>
  <c r="F25" i="7"/>
  <c r="G25" i="7"/>
  <c r="H25" i="7"/>
  <c r="I25" i="7"/>
  <c r="B13" i="7"/>
  <c r="B14" i="7"/>
  <c r="B15" i="7"/>
  <c r="B16" i="7"/>
  <c r="B17" i="7"/>
  <c r="B18" i="7"/>
  <c r="B19" i="7"/>
  <c r="B20" i="7"/>
  <c r="B21" i="7"/>
  <c r="B22" i="7"/>
  <c r="B23" i="7"/>
  <c r="B24" i="7"/>
  <c r="B12" i="7"/>
  <c r="C18" i="39"/>
  <c r="C16" i="1"/>
  <c r="B24" i="44" l="1"/>
  <c r="B75" i="44" s="1"/>
  <c r="B25" i="7"/>
  <c r="B76" i="45"/>
  <c r="B33" i="11" l="1"/>
  <c r="B39" i="47"/>
  <c r="B38" i="47" s="1"/>
  <c r="B44" i="47" s="1"/>
  <c r="B41" i="11" l="1"/>
  <c r="G33" i="7"/>
  <c r="B33" i="7"/>
  <c r="B35" i="7" s="1"/>
  <c r="F35" i="7"/>
  <c r="E35" i="7"/>
  <c r="D35" i="7"/>
  <c r="G35" i="7" l="1"/>
</calcChain>
</file>

<file path=xl/sharedStrings.xml><?xml version="1.0" encoding="utf-8"?>
<sst xmlns="http://schemas.openxmlformats.org/spreadsheetml/2006/main" count="644" uniqueCount="304">
  <si>
    <t>Megnevezés</t>
  </si>
  <si>
    <t>Dologi</t>
  </si>
  <si>
    <t>Feladat megnevezése</t>
  </si>
  <si>
    <t>Kiadás</t>
  </si>
  <si>
    <t>Személyi</t>
  </si>
  <si>
    <t>Létszám</t>
  </si>
  <si>
    <t xml:space="preserve">                                         </t>
  </si>
  <si>
    <t>kiadások</t>
  </si>
  <si>
    <t>Munkaad</t>
  </si>
  <si>
    <t>terh.jár.</t>
  </si>
  <si>
    <t>Int.műk.</t>
  </si>
  <si>
    <t xml:space="preserve">               E         b         b         ő         l</t>
  </si>
  <si>
    <t>Működési jel. Feladatok:</t>
  </si>
  <si>
    <t>Adatok e Ft-ban</t>
  </si>
  <si>
    <t>Igazgatási kiadások</t>
  </si>
  <si>
    <t>Város és községgazdálkodás</t>
  </si>
  <si>
    <t>Közvilágítási feladatok</t>
  </si>
  <si>
    <t>Köztemető fennt.</t>
  </si>
  <si>
    <t>Közműv.könyvtár</t>
  </si>
  <si>
    <t>Telep.hull.kezelés</t>
  </si>
  <si>
    <t>Összesen:</t>
  </si>
  <si>
    <t>Mindösszesen:</t>
  </si>
  <si>
    <t>I. MŰKÖDÉSI KIADÁSOK</t>
  </si>
  <si>
    <t>Működési célú tartalékok</t>
  </si>
  <si>
    <t>Céltartalék</t>
  </si>
  <si>
    <t>Képviselő-testület</t>
  </si>
  <si>
    <t>Általános tartalék</t>
  </si>
  <si>
    <t>Polgármester</t>
  </si>
  <si>
    <t>BEVÉTELEK MINDÖSSZESEN</t>
  </si>
  <si>
    <t>II. FELHALMOZÁSI KIADÁSOK</t>
  </si>
  <si>
    <t>KIADÁSOK MINDÖSSZESEN</t>
  </si>
  <si>
    <t>Sorszám</t>
  </si>
  <si>
    <t>Felújítási cél megnevezése</t>
  </si>
  <si>
    <t>Összesen</t>
  </si>
  <si>
    <t xml:space="preserve">              Címrend</t>
  </si>
  <si>
    <t xml:space="preserve">  - Önkormányzat</t>
  </si>
  <si>
    <t>A költségvetési hiány belső finanszírozására szolgáló előző évek pénzmaradványa:</t>
  </si>
  <si>
    <t>Működési cél</t>
  </si>
  <si>
    <t>Felhalmozási cél</t>
  </si>
  <si>
    <t>Átcsoportosítás jogát gyakorolja</t>
  </si>
  <si>
    <t xml:space="preserve">    - ebből polgárm.keret</t>
  </si>
  <si>
    <t>KÖLTSÉGVETÉSI BEVÉTELEK</t>
  </si>
  <si>
    <t>Működési célú bevételek</t>
  </si>
  <si>
    <t>KÖLTSÉGVETÉSI KIADÁSOK</t>
  </si>
  <si>
    <t>Működési célú kiadások</t>
  </si>
  <si>
    <t>Felhalmozási célú kiadások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</si>
  <si>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</si>
  <si>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</si>
  <si>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</si>
  <si>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</si>
  <si>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</si>
  <si>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</si>
  <si>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</si>
  <si>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</si>
  <si>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</si>
  <si>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</si>
  <si>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</si>
  <si>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</si>
  <si>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</si>
  <si>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</si>
  <si>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</si>
  <si>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</si>
  <si>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</si>
  <si>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Közösségi ház</t>
  </si>
  <si>
    <t>Kultúrház</t>
  </si>
  <si>
    <t xml:space="preserve">         Adatok e Ft-ban</t>
  </si>
  <si>
    <t>Beleg Község Önkormányzata költségvetésében szereplő nem intézményi kiadások:</t>
  </si>
  <si>
    <t>Összeg</t>
  </si>
  <si>
    <t>A költségvetési hiány külső finanszírozására szolgáló finanszírozási célú pénzügyi műveletek:</t>
  </si>
  <si>
    <t xml:space="preserve">                  Beleg Község Önkormányzata költségvetési kiadásai</t>
  </si>
  <si>
    <t>Működési célú</t>
  </si>
  <si>
    <t>Felhalmozási célú</t>
  </si>
  <si>
    <t>Önkormányzat:</t>
  </si>
  <si>
    <t>Közfoglalkoztatás</t>
  </si>
  <si>
    <t xml:space="preserve">         EU támogatással megvalósuló programok, projektek kiadásai</t>
  </si>
  <si>
    <t>EU program, projekt megnevezése</t>
  </si>
  <si>
    <t>EU forrás</t>
  </si>
  <si>
    <t>Saját forrás</t>
  </si>
  <si>
    <t>2. Munkaadót terhelő járulékok és szoc.hozzáj.adó</t>
  </si>
  <si>
    <t>Beleg Község Önkormányzata önállóan működő költségvetési szerve:</t>
  </si>
  <si>
    <t>KÖTELEZŐ FELADATOK</t>
  </si>
  <si>
    <t>ÖNKÉNT VÁLLALT FELADAT</t>
  </si>
  <si>
    <t>Belegi Pitypang Óvoda</t>
  </si>
  <si>
    <t>Hitel, kölcsön felvétele</t>
  </si>
  <si>
    <t>Egyéb finanszírozás</t>
  </si>
  <si>
    <t>K1 Személyi juttatások</t>
  </si>
  <si>
    <t>K11 Foglalkoztatottak személyi juttatásai</t>
  </si>
  <si>
    <t>K12 Külső személyi juttatások</t>
  </si>
  <si>
    <t>K2 Munkaadót terhelő járulékok és szoc. hozzájár.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</si>
  <si>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</si>
  <si>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</si>
  <si>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</si>
  <si>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</si>
  <si>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</si>
  <si>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kiadások</t>
  </si>
  <si>
    <t>K4 Ellátottak pénzbeli juttatásai</t>
  </si>
  <si>
    <t>K5 Egyéb működési célú kiadások</t>
  </si>
  <si>
    <t>K502 Elvonások és befizetések</t>
  </si>
  <si>
    <t>K508 Műk.c.visszatér.támog, kölcsönök áht-n kívülre</t>
  </si>
  <si>
    <t>K512 Egyéb műk.c. támog. áht-n kívülre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</si>
  <si>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</si>
  <si>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</si>
  <si>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</si>
  <si>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</si>
  <si>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</si>
  <si>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eszközök beszerzése, létesítése</t>
  </si>
  <si>
    <t>K65 Részesedések beszerzése</t>
  </si>
  <si>
    <t>K67 Beruházási c. előz.felszámított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</si>
  <si>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</si>
  <si>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</si>
  <si>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</si>
  <si>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</si>
  <si>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felszám.áfa</t>
  </si>
  <si>
    <t>III. FINANSZÍROZÁSI KIADÁSOK</t>
  </si>
  <si>
    <t>K9 Finanszírozási kiadások</t>
  </si>
  <si>
    <t>K911 Hitel-, kölcsön törlesztése áht-n kívülre</t>
  </si>
  <si>
    <t>K912 Belföldi értékpapírok kiadásai</t>
  </si>
  <si>
    <t>K913 Áht-n belüli megelőlegezések visszafizetése</t>
  </si>
  <si>
    <t>K914 Központi, irányító szervi támogatások folyósítása</t>
  </si>
  <si>
    <t>KIADÁSOK MINDÖSSZESEN (I+II+III)</t>
  </si>
  <si>
    <t>I. B1 MŰKÖDÉSI BEVÉTELEK kötelező feladatokhoz</t>
  </si>
  <si>
    <t>B11. Önkormányzatok működési támogatásai</t>
  </si>
  <si>
    <t>B111 Helyi önkormányzatok általános támogatása</t>
  </si>
  <si>
    <t>B112 Települési önkorm.egyes köznevelési felad. Támogatása</t>
  </si>
  <si>
    <t>B113 Tel.önkorm.szoc.gyermekjóléti és gyermekétk.fel.támogatása</t>
  </si>
  <si>
    <t>B114 Települési önkorm.kultúrális feladatainak támogatása</t>
  </si>
  <si>
    <t>B115 Működési célú költségvetési támog.és kiegészítő támog.</t>
  </si>
  <si>
    <t>B116 Elszámolásból származó bevételek</t>
  </si>
  <si>
    <t>B12. Elvonások és befizetések bevételei</t>
  </si>
  <si>
    <t>B16. Egyéb működ.célú támog.áht-n belülről</t>
  </si>
  <si>
    <t>II. B2 FELHALMOZÁSI CÉLÚ TÁMOG.ÁHT-N BELÜLRŐL</t>
  </si>
  <si>
    <t>B21. Felhalmozási célú önkorm. Támogatások</t>
  </si>
  <si>
    <t>B25. Egyéb felhalmozási célú támog.bevételei áht-n belülről</t>
  </si>
  <si>
    <t>III. B3 KÖZHATALMI BEVÉTELEK</t>
  </si>
  <si>
    <t>B31. Jövedelemadók</t>
  </si>
  <si>
    <t>B34. Vagyoni típusú adók</t>
  </si>
  <si>
    <t>ebből: építményadó</t>
  </si>
  <si>
    <t xml:space="preserve">          magánszemélyek kommunális adója</t>
  </si>
  <si>
    <t>B35. Termékek és szolgáltatások adói</t>
  </si>
  <si>
    <t>B351 Értékesítési és forgalmi adók</t>
  </si>
  <si>
    <t>ebből: áll.jell.végzett iparűzési tev.utáni helyi iparűzési adó</t>
  </si>
  <si>
    <t>B354 Gépjárműadó</t>
  </si>
  <si>
    <t>B36. Egyéb közhatalmi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</si>
  <si>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</si>
  <si>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</si>
  <si>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</si>
  <si>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</si>
  <si>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B408 Kamatbevételek</t>
  </si>
  <si>
    <t>B411 Egyéb működési bevételek</t>
  </si>
  <si>
    <t>IV. B4 MŰKÖDÉSI BEVÉTELEK</t>
  </si>
  <si>
    <t>V. B5 FELHALMOZÁSI BEVÉTELEK</t>
  </si>
  <si>
    <t>VI. B6 MŰKÖDÉSI CÉLÚ ÁTVETT PÉNZESZKÖZ</t>
  </si>
  <si>
    <t>B51. Immateriális javak értékesítése</t>
  </si>
  <si>
    <t>B52. Ingatlanok értékesítése</t>
  </si>
  <si>
    <t>B53. Egyéb tárgyi eszköz értékesítése</t>
  </si>
  <si>
    <t>B62. Egyéb működési célú kölcsönök visszatér.áht-n kívülről</t>
  </si>
  <si>
    <t>B63. Egyéb működési célú átvett pénzeszköz áht-n kívülről</t>
  </si>
  <si>
    <t>VII. B7 FELHALMOZÁSI CÉLÚ ÁTVETT PÉNZESZKÖZÖK</t>
  </si>
  <si>
    <t>B75. Egyéb felhalmozási célú átvett pénzeszköz áht-n kívülről</t>
  </si>
  <si>
    <t>VIII. B8 FINANSZÍROZÁSI BEVÉTELEK</t>
  </si>
  <si>
    <t>B811. Hitel-, kölcsön felvétele pénzügyi vállalkozástól</t>
  </si>
  <si>
    <t>B8112 Likviditási célú hitelek, kölcsönök felvétele</t>
  </si>
  <si>
    <t>B8113 Rövid lejáratú hitelek, kölcsönök felvétele</t>
  </si>
  <si>
    <t>B812. Belföldi értékpapírok bevétele</t>
  </si>
  <si>
    <t>B813. Maradvány igénybevétele</t>
  </si>
  <si>
    <t>B8131 Előző év költségvetési maradványának igénybevétele</t>
  </si>
  <si>
    <t>B814. Áht-n belüli megelőlegezések</t>
  </si>
  <si>
    <t>B816. Központi, irányítószervi támogatás</t>
  </si>
  <si>
    <t>BEVÉTELEK ÖSSZESEN (I+II+III+IV+V+VI+VII+VIII)</t>
  </si>
  <si>
    <t>Az Önkormányzat költségvetésében szereplő nem intézményi kiadások</t>
  </si>
  <si>
    <t>Önkormányzati igazgatás</t>
  </si>
  <si>
    <t>Város- és községgazdálkodás</t>
  </si>
  <si>
    <t>Köztemető fenntart.</t>
  </si>
  <si>
    <t>Közműv. Könyvtár</t>
  </si>
  <si>
    <t>Rendszeres segélyek, támogatások</t>
  </si>
  <si>
    <t>Önként vállalt feladatok</t>
  </si>
  <si>
    <t>K506 Egyéb műk.c.támogatás áht-n belülre</t>
  </si>
  <si>
    <t>Központi, irányítószervi támogatás bevételek és kiadások egyenlege:</t>
  </si>
  <si>
    <t>Ellátott.</t>
  </si>
  <si>
    <t>pénzb.jut.</t>
  </si>
  <si>
    <t>Egyéb műk.</t>
  </si>
  <si>
    <t>bevét.</t>
  </si>
  <si>
    <t>K84 Egyéb felhalm.c.támog.áht-n belülre</t>
  </si>
  <si>
    <t>1.</t>
  </si>
  <si>
    <t>Oszlop2</t>
  </si>
  <si>
    <t>Központi, irányítószervi támogatás:</t>
  </si>
  <si>
    <t>Központi, irányítószervi támogatás folyósítása:</t>
  </si>
  <si>
    <t>1. Önkormányzatok működési támogatásai</t>
  </si>
  <si>
    <t>2. Egyéb működési célú támogatások áht-n belülről</t>
  </si>
  <si>
    <t>3. Közhatalmi bevételek</t>
  </si>
  <si>
    <t>4. Működési bevételek</t>
  </si>
  <si>
    <t>Szociális ellátások</t>
  </si>
  <si>
    <t>2.</t>
  </si>
  <si>
    <t>2020. év</t>
  </si>
  <si>
    <t>B112 Települési önkorm.egyes köznevelési felad. támogatása</t>
  </si>
  <si>
    <t>B21. Felhalmozási célú önkorm. támogatások</t>
  </si>
  <si>
    <t>Óvoda tárgyi eszköz vásárlás</t>
  </si>
  <si>
    <t>Az önkormányzat önállóan működő és gazdálkodó költségvetési szerve</t>
  </si>
  <si>
    <t xml:space="preserve"> - 1 fő polgármester</t>
  </si>
  <si>
    <t>Az önkormányzat önállóan működő költségvetési szerve</t>
  </si>
  <si>
    <t>Beleg Község Önkormányzata</t>
  </si>
  <si>
    <t xml:space="preserve"> - 1 fő közalkalmazott (karbantartó)</t>
  </si>
  <si>
    <t>Hosszabb időtartamú közfoglalkoztatás</t>
  </si>
  <si>
    <t>5. Működési célú átvett pénzeszköz áh.-on kívülről</t>
  </si>
  <si>
    <t>6. Működési célú kölcsönök visszatér.áh.-on kívülről</t>
  </si>
  <si>
    <t>Felhalmozási célú bevételek</t>
  </si>
  <si>
    <t>1. Felhalmozási célú önkormányzati támogatás</t>
  </si>
  <si>
    <t>2. Felhalmozási célú támogatás áht.-on belülről</t>
  </si>
  <si>
    <t>3. Felhalmozási bevételek</t>
  </si>
  <si>
    <t>4. Felhalmozási célú átvett pénzeszközök áht.-n kív.</t>
  </si>
  <si>
    <t>HIÁNY FINANSZÍROZÁSÁNAK MÓDJA</t>
  </si>
  <si>
    <t>4. Ellátottak pénbeli juttatásai</t>
  </si>
  <si>
    <t>5. Egyéb működési célú támog. áh.-n belülre</t>
  </si>
  <si>
    <t>3. Egyéb felhalmoz.célú támogatás áh.-on belülre</t>
  </si>
  <si>
    <t>4. Egyéb felhalmoz.célú támogatás áh.-on kívülre</t>
  </si>
  <si>
    <t>TARTALÉK</t>
  </si>
  <si>
    <t>1. Hitel-, kölcsön törlesztés</t>
  </si>
  <si>
    <t>2. Államháztartáson belüli megelőlegezések visszafiz.</t>
  </si>
  <si>
    <t>Működési célú kiadások összesen</t>
  </si>
  <si>
    <t>Felhalmozási célú kiadások összesen</t>
  </si>
  <si>
    <t>2021. év</t>
  </si>
  <si>
    <t xml:space="preserve">Belegi Pitypang Óvoda </t>
  </si>
  <si>
    <t>B64. Egyéb működési célú kölcsönök visszatér.áht-n kívülről</t>
  </si>
  <si>
    <t>2022. év</t>
  </si>
  <si>
    <t>B404 Tulajdonosi bevételek (koncessziós díj)</t>
  </si>
  <si>
    <t>4 fő</t>
  </si>
  <si>
    <t xml:space="preserve"> - 4 fő közalkalmazott </t>
  </si>
  <si>
    <t>6. Egyéb működési célú támog. Áh.-n kívülre</t>
  </si>
  <si>
    <t>7. Működési célú kölcsönök áh.-n kívülre</t>
  </si>
  <si>
    <t>9. Elszámolások és befizetések</t>
  </si>
  <si>
    <t>2020. évi előirányzat</t>
  </si>
  <si>
    <t xml:space="preserve">                            Beleg Község Önkormányzat 2020. évi bevételei </t>
  </si>
  <si>
    <t xml:space="preserve">                            Belegi Pitypang Óvoda 2020. évi bevételei </t>
  </si>
  <si>
    <t xml:space="preserve">                  Beleg Község önkormányzati szintű 2020. évi kiadásai</t>
  </si>
  <si>
    <t xml:space="preserve">                  Belegi Pitypang Óvoda 2020. évi kiadásai</t>
  </si>
  <si>
    <t xml:space="preserve">                     Beleg Község Önkormányzata 2020. évi működési kiadásai</t>
  </si>
  <si>
    <t xml:space="preserve">  Beleg Község Önkormányzata 2020. évi felújítási kiadásai előirányzati célonként</t>
  </si>
  <si>
    <t>Beleg Község Önkormányzata 2020. évi beruházási kiadásai beruházásonként</t>
  </si>
  <si>
    <t>Beleg Község Önkormányzata 2020. évi engedélyezett létszáma</t>
  </si>
  <si>
    <t>2 fő</t>
  </si>
  <si>
    <t>Közfoglalkoztatottak 2020. évi létszáma</t>
  </si>
  <si>
    <t xml:space="preserve">                Beleg Község Önkormányzata 2020. évi céltartalékának felosztása</t>
  </si>
  <si>
    <t>2020. évi előirányzat működési célú</t>
  </si>
  <si>
    <t>Beleg Község Önkormányzata 2020. évi összevont költségvetési mérlege</t>
  </si>
  <si>
    <t>Könyvtár épületének felújítási pótmunkái</t>
  </si>
  <si>
    <t>Óvoda tárgyi eszköz vásárlás (pályázat)</t>
  </si>
  <si>
    <t>3.</t>
  </si>
  <si>
    <t>Orvosi műszerek vásárlása (pályázat)</t>
  </si>
  <si>
    <t>21 fő</t>
  </si>
  <si>
    <t>Közmunka program</t>
  </si>
  <si>
    <t>Kötzvilágítási feladatok</t>
  </si>
  <si>
    <t>Gyermekétkeztetés</t>
  </si>
  <si>
    <t>Nonprofit Egyesületek</t>
  </si>
  <si>
    <t>módosított előirányzat</t>
  </si>
  <si>
    <t>I. félévi teljesítés</t>
  </si>
  <si>
    <t xml:space="preserve">Előirányzat </t>
  </si>
  <si>
    <t>Előirányzat</t>
  </si>
  <si>
    <t>eredeti ei.</t>
  </si>
  <si>
    <t>módosított ei</t>
  </si>
  <si>
    <t>eredeti ei</t>
  </si>
  <si>
    <t>I. felévi teljesítés</t>
  </si>
  <si>
    <t>Fertőző megbetegedések, járványügyi megbetegedések</t>
  </si>
  <si>
    <t>B65 Egyéb működési célú átvett pénzeszköz</t>
  </si>
  <si>
    <t>B65 Egyéb működési cálú átvett pénzeszköz</t>
  </si>
  <si>
    <t>4.</t>
  </si>
  <si>
    <t>Bútor vásárlás orvosi rendelő</t>
  </si>
  <si>
    <t>2020. évi működési célú előirányzat módosítás</t>
  </si>
  <si>
    <t xml:space="preserve">             Beleg Község önkormányzati szintű 2020. évi bevételei </t>
  </si>
  <si>
    <t>Oszlop3</t>
  </si>
  <si>
    <t>3 fő</t>
  </si>
  <si>
    <t>Start mintaprogram</t>
  </si>
  <si>
    <t>10 fő</t>
  </si>
  <si>
    <t>összesen:</t>
  </si>
  <si>
    <t>20 fő</t>
  </si>
  <si>
    <t xml:space="preserve">6 fő </t>
  </si>
  <si>
    <t>6 fő</t>
  </si>
  <si>
    <t>5 fő</t>
  </si>
  <si>
    <t>Fertőző megbetergedések megelőzése, járványügyi</t>
  </si>
  <si>
    <t>Nefela Egyesület</t>
  </si>
  <si>
    <t>Kutasi Sporthorgász Egyesület</t>
  </si>
  <si>
    <t>módosítás</t>
  </si>
  <si>
    <t>1. melléklet</t>
  </si>
  <si>
    <t xml:space="preserve">2. melléklet </t>
  </si>
  <si>
    <t xml:space="preserve">3. melléklet </t>
  </si>
  <si>
    <t xml:space="preserve">                                     </t>
  </si>
  <si>
    <t xml:space="preserve"> 4. melléklet </t>
  </si>
  <si>
    <t>4/1. melléklet</t>
  </si>
  <si>
    <t xml:space="preserve">                     </t>
  </si>
  <si>
    <t xml:space="preserve"> 4/2. melléklet </t>
  </si>
  <si>
    <t xml:space="preserve"> 5. melléklet</t>
  </si>
  <si>
    <t xml:space="preserve"> 5/1. melléklet</t>
  </si>
  <si>
    <t xml:space="preserve"> 5/2. melléklet </t>
  </si>
  <si>
    <t>6. melléklet</t>
  </si>
  <si>
    <t xml:space="preserve">7. melléklet </t>
  </si>
  <si>
    <t xml:space="preserve"> 8. melléklet </t>
  </si>
  <si>
    <t xml:space="preserve">9. melléklet </t>
  </si>
  <si>
    <t xml:space="preserve">10. melléklet </t>
  </si>
  <si>
    <t>11. melléklet</t>
  </si>
  <si>
    <t xml:space="preserve">12. melléklet </t>
  </si>
  <si>
    <t xml:space="preserve"> 13. melléklet </t>
  </si>
  <si>
    <t>Módosított előirányzat</t>
  </si>
  <si>
    <t xml:space="preserve">                            Beleg Község Önkormányzata 2020. évi működési kiadásai </t>
  </si>
  <si>
    <t xml:space="preserve">                      Beleg Község Önkormányzata 2020. évi működési kiadásai</t>
  </si>
  <si>
    <t>Oszlop1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</si>
</sst>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0"/>
      <name val="Arial"/>
      <charset val="238"/>
    </font>
    <font>
      <sz val="10"/>
      <name val="Arial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Times New Roman CE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Arial"/>
      <family val="2"/>
    </font>
    <font>
      <b/>
      <i/>
      <sz val="13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3"/>
      <name val="Times New Roman CE"/>
      <charset val="238"/>
    </font>
    <font>
      <sz val="12"/>
      <name val="Times New Roman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Times New Roman CE"/>
      <charset val="238"/>
    </font>
    <font>
      <b/>
      <sz val="10.5"/>
      <name val="Times New Roman"/>
      <family val="1"/>
      <charset val="238"/>
    </font>
    <font>
      <b/>
      <i/>
      <sz val="10"/>
      <name val="Arial CE"/>
      <charset val="238"/>
    </font>
    <font>
      <b/>
      <sz val="8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 CE"/>
      <charset val="238"/>
    </font>
    <font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u/>
      <sz val="11"/>
      <name val="Times New Roman CE"/>
      <family val="1"/>
      <charset val="238"/>
    </font>
    <font>
      <b/>
      <sz val="10"/>
      <name val="Timr"/>
      <charset val="238"/>
    </font>
    <font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2">
    <xf numFmtId="0" fontId="0" fillId="0" borderId="0" xfId="0"/>
    <xf numFmtId="0" fontId="1" fillId="0" borderId="0" xfId="2"/>
    <xf numFmtId="0" fontId="3" fillId="0" borderId="0" xfId="2" applyFont="1" applyAlignment="1">
      <alignment horizontal="center"/>
    </xf>
    <xf numFmtId="0" fontId="5" fillId="0" borderId="0" xfId="2" applyFont="1"/>
    <xf numFmtId="0" fontId="7" fillId="0" borderId="0" xfId="2" applyFont="1"/>
    <xf numFmtId="0" fontId="3" fillId="0" borderId="0" xfId="2" applyFont="1"/>
    <xf numFmtId="0" fontId="1" fillId="2" borderId="0" xfId="2" applyFill="1" applyBorder="1"/>
    <xf numFmtId="0" fontId="8" fillId="0" borderId="0" xfId="2" applyFont="1"/>
    <xf numFmtId="0" fontId="13" fillId="0" borderId="0" xfId="2" applyFont="1" applyAlignment="1"/>
    <xf numFmtId="0" fontId="1" fillId="0" borderId="0" xfId="1"/>
    <xf numFmtId="0" fontId="1" fillId="0" borderId="0" xfId="1" applyFont="1"/>
    <xf numFmtId="0" fontId="5" fillId="2" borderId="0" xfId="2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/>
    <xf numFmtId="0" fontId="1" fillId="0" borderId="0" xfId="2" applyBorder="1"/>
    <xf numFmtId="0" fontId="15" fillId="0" borderId="0" xfId="2" applyFont="1" applyAlignment="1">
      <alignment horizontal="center"/>
    </xf>
    <xf numFmtId="0" fontId="10" fillId="2" borderId="0" xfId="2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2" borderId="0" xfId="2" applyFont="1" applyFill="1" applyBorder="1"/>
    <xf numFmtId="0" fontId="0" fillId="2" borderId="0" xfId="0" applyFill="1" applyBorder="1"/>
    <xf numFmtId="0" fontId="7" fillId="2" borderId="0" xfId="2" applyFont="1" applyFill="1" applyBorder="1"/>
    <xf numFmtId="0" fontId="9" fillId="0" borderId="0" xfId="2" applyFont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6" fillId="2" borderId="0" xfId="2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5" fillId="2" borderId="0" xfId="0" applyFont="1" applyFill="1" applyBorder="1" applyAlignment="1">
      <alignment horizontal="right" vertical="center"/>
    </xf>
    <xf numFmtId="0" fontId="0" fillId="0" borderId="5" xfId="0" applyBorder="1"/>
    <xf numFmtId="0" fontId="8" fillId="0" borderId="0" xfId="2" applyFont="1" applyBorder="1"/>
    <xf numFmtId="0" fontId="8" fillId="2" borderId="0" xfId="2" applyFont="1" applyFill="1" applyBorder="1" applyAlignment="1">
      <alignment horizontal="right"/>
    </xf>
    <xf numFmtId="0" fontId="13" fillId="2" borderId="0" xfId="2" applyFont="1" applyFill="1" applyBorder="1"/>
    <xf numFmtId="0" fontId="7" fillId="2" borderId="0" xfId="2" applyFont="1" applyFill="1" applyBorder="1" applyAlignment="1">
      <alignment horizontal="right"/>
    </xf>
    <xf numFmtId="0" fontId="22" fillId="2" borderId="0" xfId="0" applyFont="1" applyFill="1" applyBorder="1"/>
    <xf numFmtId="0" fontId="14" fillId="0" borderId="0" xfId="2" applyFont="1" applyAlignment="1"/>
    <xf numFmtId="0" fontId="16" fillId="0" borderId="0" xfId="2" applyFont="1"/>
    <xf numFmtId="0" fontId="7" fillId="2" borderId="1" xfId="2" applyFont="1" applyFill="1" applyBorder="1"/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/>
    <xf numFmtId="0" fontId="7" fillId="2" borderId="6" xfId="2" applyFont="1" applyFill="1" applyBorder="1"/>
    <xf numFmtId="0" fontId="7" fillId="2" borderId="7" xfId="2" applyFont="1" applyFill="1" applyBorder="1"/>
    <xf numFmtId="0" fontId="23" fillId="2" borderId="8" xfId="2" applyFont="1" applyFill="1" applyBorder="1"/>
    <xf numFmtId="0" fontId="8" fillId="0" borderId="0" xfId="2" applyFont="1" applyBorder="1" applyAlignment="1">
      <alignment horizontal="right"/>
    </xf>
    <xf numFmtId="0" fontId="6" fillId="2" borderId="2" xfId="2" applyFont="1" applyFill="1" applyBorder="1"/>
    <xf numFmtId="0" fontId="23" fillId="2" borderId="0" xfId="2" applyFont="1" applyFill="1" applyBorder="1"/>
    <xf numFmtId="0" fontId="13" fillId="2" borderId="9" xfId="2" applyFont="1" applyFill="1" applyBorder="1"/>
    <xf numFmtId="0" fontId="23" fillId="2" borderId="10" xfId="2" applyFont="1" applyFill="1" applyBorder="1"/>
    <xf numFmtId="0" fontId="23" fillId="2" borderId="11" xfId="2" applyFont="1" applyFill="1" applyBorder="1"/>
    <xf numFmtId="0" fontId="23" fillId="2" borderId="12" xfId="2" applyFont="1" applyFill="1" applyBorder="1"/>
    <xf numFmtId="0" fontId="10" fillId="3" borderId="10" xfId="2" applyFont="1" applyFill="1" applyBorder="1"/>
    <xf numFmtId="0" fontId="7" fillId="2" borderId="13" xfId="2" applyFont="1" applyFill="1" applyBorder="1"/>
    <xf numFmtId="0" fontId="23" fillId="2" borderId="6" xfId="2" applyFont="1" applyFill="1" applyBorder="1"/>
    <xf numFmtId="0" fontId="23" fillId="2" borderId="14" xfId="2" applyFont="1" applyFill="1" applyBorder="1"/>
    <xf numFmtId="0" fontId="23" fillId="2" borderId="15" xfId="2" applyFont="1" applyFill="1" applyBorder="1"/>
    <xf numFmtId="0" fontId="23" fillId="2" borderId="16" xfId="2" applyFont="1" applyFill="1" applyBorder="1"/>
    <xf numFmtId="0" fontId="23" fillId="2" borderId="17" xfId="2" applyFont="1" applyFill="1" applyBorder="1"/>
    <xf numFmtId="0" fontId="10" fillId="3" borderId="9" xfId="2" applyFont="1" applyFill="1" applyBorder="1"/>
    <xf numFmtId="0" fontId="10" fillId="4" borderId="9" xfId="2" applyFont="1" applyFill="1" applyBorder="1"/>
    <xf numFmtId="0" fontId="10" fillId="3" borderId="18" xfId="2" applyFont="1" applyFill="1" applyBorder="1"/>
    <xf numFmtId="0" fontId="8" fillId="2" borderId="19" xfId="2" applyFont="1" applyFill="1" applyBorder="1"/>
    <xf numFmtId="0" fontId="10" fillId="4" borderId="10" xfId="2" applyFont="1" applyFill="1" applyBorder="1"/>
    <xf numFmtId="0" fontId="10" fillId="4" borderId="18" xfId="2" applyFont="1" applyFill="1" applyBorder="1"/>
    <xf numFmtId="0" fontId="21" fillId="2" borderId="0" xfId="0" applyFont="1" applyFill="1" applyBorder="1"/>
    <xf numFmtId="0" fontId="0" fillId="0" borderId="7" xfId="0" applyBorder="1"/>
    <xf numFmtId="0" fontId="0" fillId="0" borderId="8" xfId="0" applyBorder="1"/>
    <xf numFmtId="0" fontId="0" fillId="0" borderId="20" xfId="0" applyBorder="1"/>
    <xf numFmtId="0" fontId="0" fillId="0" borderId="6" xfId="0" applyBorder="1"/>
    <xf numFmtId="0" fontId="0" fillId="0" borderId="21" xfId="0" applyBorder="1"/>
    <xf numFmtId="0" fontId="5" fillId="2" borderId="0" xfId="1" applyFont="1" applyFill="1" applyBorder="1" applyAlignment="1">
      <alignment vertical="center"/>
    </xf>
    <xf numFmtId="0" fontId="31" fillId="2" borderId="0" xfId="2" applyFont="1" applyFill="1" applyBorder="1" applyAlignment="1">
      <alignment vertical="center" wrapText="1"/>
    </xf>
    <xf numFmtId="0" fontId="10" fillId="0" borderId="0" xfId="2" applyFont="1"/>
    <xf numFmtId="0" fontId="8" fillId="2" borderId="0" xfId="2" applyFont="1" applyFill="1" applyBorder="1" applyAlignment="1">
      <alignment horizontal="left" vertical="center"/>
    </xf>
    <xf numFmtId="0" fontId="10" fillId="0" borderId="0" xfId="2" applyFont="1" applyAlignment="1">
      <alignment horizontal="right"/>
    </xf>
    <xf numFmtId="0" fontId="8" fillId="2" borderId="0" xfId="2" applyFont="1" applyFill="1" applyBorder="1" applyAlignment="1">
      <alignment vertical="center"/>
    </xf>
    <xf numFmtId="0" fontId="10" fillId="0" borderId="0" xfId="2" applyFont="1" applyBorder="1" applyAlignment="1">
      <alignment horizontal="right"/>
    </xf>
    <xf numFmtId="0" fontId="10" fillId="2" borderId="0" xfId="2" applyFont="1" applyFill="1" applyBorder="1" applyAlignment="1">
      <alignment horizontal="right" vertical="center" wrapText="1"/>
    </xf>
    <xf numFmtId="0" fontId="28" fillId="2" borderId="0" xfId="2" applyFont="1" applyFill="1" applyBorder="1"/>
    <xf numFmtId="0" fontId="32" fillId="0" borderId="0" xfId="0" applyFont="1"/>
    <xf numFmtId="0" fontId="20" fillId="0" borderId="0" xfId="0" applyFont="1"/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" fillId="0" borderId="1" xfId="2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7" fillId="2" borderId="21" xfId="2" applyFont="1" applyFill="1" applyBorder="1"/>
    <xf numFmtId="0" fontId="7" fillId="2" borderId="3" xfId="2" applyFont="1" applyFill="1" applyBorder="1"/>
    <xf numFmtId="0" fontId="7" fillId="2" borderId="32" xfId="2" applyFont="1" applyFill="1" applyBorder="1"/>
    <xf numFmtId="0" fontId="8" fillId="2" borderId="33" xfId="2" applyFont="1" applyFill="1" applyBorder="1"/>
    <xf numFmtId="0" fontId="35" fillId="0" borderId="0" xfId="0" applyFont="1"/>
    <xf numFmtId="0" fontId="0" fillId="0" borderId="26" xfId="0" applyBorder="1"/>
    <xf numFmtId="0" fontId="0" fillId="0" borderId="6" xfId="0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2" fillId="0" borderId="13" xfId="0" applyFont="1" applyBorder="1" applyAlignment="1">
      <alignment wrapText="1"/>
    </xf>
    <xf numFmtId="0" fontId="15" fillId="2" borderId="0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2" xfId="2" applyFont="1" applyFill="1" applyBorder="1"/>
    <xf numFmtId="0" fontId="15" fillId="2" borderId="2" xfId="2" applyFont="1" applyFill="1" applyBorder="1"/>
    <xf numFmtId="0" fontId="37" fillId="2" borderId="2" xfId="2" applyFont="1" applyFill="1" applyBorder="1"/>
    <xf numFmtId="0" fontId="5" fillId="2" borderId="1" xfId="0" applyFont="1" applyFill="1" applyBorder="1" applyAlignment="1">
      <alignment vertical="center"/>
    </xf>
    <xf numFmtId="0" fontId="25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6" fillId="0" borderId="0" xfId="0" applyFont="1" applyBorder="1"/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 applyAlignment="1"/>
    <xf numFmtId="0" fontId="22" fillId="0" borderId="0" xfId="0" applyFont="1" applyBorder="1" applyAlignment="1"/>
    <xf numFmtId="0" fontId="0" fillId="0" borderId="0" xfId="0" applyFont="1" applyFill="1" applyBorder="1" applyAlignment="1"/>
    <xf numFmtId="0" fontId="22" fillId="0" borderId="0" xfId="0" applyFont="1" applyFill="1" applyBorder="1" applyAlignment="1"/>
    <xf numFmtId="0" fontId="36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/>
    <xf numFmtId="0" fontId="20" fillId="0" borderId="2" xfId="0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34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wrapText="1"/>
    </xf>
    <xf numFmtId="0" fontId="5" fillId="2" borderId="0" xfId="2" applyFont="1" applyFill="1" applyBorder="1" applyAlignment="1">
      <alignment wrapText="1"/>
    </xf>
    <xf numFmtId="0" fontId="6" fillId="2" borderId="0" xfId="2" applyFont="1" applyFill="1" applyBorder="1" applyAlignment="1">
      <alignment horizontal="center" vertical="center"/>
    </xf>
    <xf numFmtId="0" fontId="14" fillId="0" borderId="26" xfId="2" applyFont="1" applyBorder="1" applyAlignment="1">
      <alignment horizontal="center"/>
    </xf>
    <xf numFmtId="0" fontId="4" fillId="0" borderId="27" xfId="2" applyFont="1" applyBorder="1" applyAlignment="1">
      <alignment horizontal="center" wrapText="1"/>
    </xf>
    <xf numFmtId="0" fontId="4" fillId="0" borderId="28" xfId="2" applyFont="1" applyBorder="1" applyAlignment="1">
      <alignment horizontal="center" wrapText="1"/>
    </xf>
    <xf numFmtId="0" fontId="1" fillId="0" borderId="2" xfId="2" applyBorder="1"/>
    <xf numFmtId="0" fontId="33" fillId="2" borderId="7" xfId="2" applyFont="1" applyFill="1" applyBorder="1" applyAlignment="1">
      <alignment horizontal="left" vertical="center"/>
    </xf>
    <xf numFmtId="0" fontId="1" fillId="0" borderId="0" xfId="2" applyAlignment="1">
      <alignment horizontal="right"/>
    </xf>
    <xf numFmtId="0" fontId="29" fillId="2" borderId="1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2" fillId="2" borderId="0" xfId="0" applyFont="1" applyFill="1" applyBorder="1" applyAlignment="1">
      <alignment horizontal="right"/>
    </xf>
    <xf numFmtId="0" fontId="29" fillId="2" borderId="18" xfId="0" applyFont="1" applyFill="1" applyBorder="1" applyAlignment="1">
      <alignment horizontal="center" wrapText="1"/>
    </xf>
    <xf numFmtId="0" fontId="26" fillId="0" borderId="0" xfId="0" applyFont="1"/>
    <xf numFmtId="0" fontId="8" fillId="0" borderId="0" xfId="2" applyFont="1" applyAlignment="1"/>
    <xf numFmtId="0" fontId="8" fillId="0" borderId="0" xfId="2" applyFont="1" applyAlignment="1">
      <alignment horizontal="right"/>
    </xf>
    <xf numFmtId="0" fontId="11" fillId="0" borderId="0" xfId="2" applyFont="1" applyAlignment="1"/>
    <xf numFmtId="0" fontId="43" fillId="0" borderId="2" xfId="2" applyFont="1" applyBorder="1"/>
    <xf numFmtId="0" fontId="44" fillId="0" borderId="2" xfId="2" applyFont="1" applyBorder="1"/>
    <xf numFmtId="0" fontId="44" fillId="0" borderId="7" xfId="2" applyFont="1" applyBorder="1"/>
    <xf numFmtId="0" fontId="19" fillId="0" borderId="0" xfId="0" applyFont="1" applyBorder="1" applyAlignment="1"/>
    <xf numFmtId="0" fontId="45" fillId="0" borderId="0" xfId="0" applyFont="1" applyBorder="1"/>
    <xf numFmtId="0" fontId="19" fillId="0" borderId="0" xfId="0" applyFont="1"/>
    <xf numFmtId="0" fontId="45" fillId="0" borderId="0" xfId="0" applyFont="1"/>
    <xf numFmtId="0" fontId="22" fillId="0" borderId="0" xfId="0" applyFont="1" applyBorder="1" applyAlignment="1">
      <alignment horizontal="right"/>
    </xf>
    <xf numFmtId="0" fontId="10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right"/>
    </xf>
    <xf numFmtId="0" fontId="19" fillId="2" borderId="0" xfId="0" applyFont="1" applyFill="1" applyBorder="1"/>
    <xf numFmtId="0" fontId="1" fillId="0" borderId="3" xfId="2" applyBorder="1" applyAlignment="1">
      <alignment horizontal="center"/>
    </xf>
    <xf numFmtId="0" fontId="34" fillId="2" borderId="20" xfId="2" applyFont="1" applyFill="1" applyBorder="1" applyAlignment="1">
      <alignment horizontal="center" vertical="center"/>
    </xf>
    <xf numFmtId="0" fontId="19" fillId="0" borderId="0" xfId="2" applyFont="1"/>
    <xf numFmtId="0" fontId="22" fillId="0" borderId="0" xfId="0" applyFont="1" applyAlignment="1">
      <alignment horizontal="left"/>
    </xf>
    <xf numFmtId="0" fontId="46" fillId="0" borderId="1" xfId="0" applyFont="1" applyBorder="1"/>
    <xf numFmtId="0" fontId="46" fillId="0" borderId="3" xfId="0" applyFont="1" applyBorder="1"/>
    <xf numFmtId="0" fontId="42" fillId="2" borderId="0" xfId="2" applyFont="1" applyFill="1" applyBorder="1"/>
    <xf numFmtId="0" fontId="19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2" applyFont="1" applyAlignment="1"/>
    <xf numFmtId="0" fontId="45" fillId="0" borderId="26" xfId="0" applyFont="1" applyBorder="1"/>
    <xf numFmtId="0" fontId="14" fillId="2" borderId="2" xfId="2" applyFont="1" applyFill="1" applyBorder="1"/>
    <xf numFmtId="0" fontId="4" fillId="2" borderId="9" xfId="2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wrapText="1"/>
    </xf>
    <xf numFmtId="0" fontId="47" fillId="2" borderId="13" xfId="2" applyFont="1" applyFill="1" applyBorder="1"/>
    <xf numFmtId="0" fontId="7" fillId="2" borderId="22" xfId="2" applyFont="1" applyFill="1" applyBorder="1"/>
    <xf numFmtId="0" fontId="7" fillId="2" borderId="4" xfId="2" applyFont="1" applyFill="1" applyBorder="1"/>
    <xf numFmtId="0" fontId="7" fillId="2" borderId="5" xfId="2" applyFont="1" applyFill="1" applyBorder="1"/>
    <xf numFmtId="0" fontId="17" fillId="2" borderId="2" xfId="2" applyFont="1" applyFill="1" applyBorder="1"/>
    <xf numFmtId="0" fontId="20" fillId="0" borderId="7" xfId="0" applyFont="1" applyBorder="1"/>
    <xf numFmtId="0" fontId="20" fillId="0" borderId="27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48" fillId="0" borderId="0" xfId="0" applyFont="1"/>
    <xf numFmtId="0" fontId="42" fillId="3" borderId="10" xfId="2" applyFont="1" applyFill="1" applyBorder="1"/>
    <xf numFmtId="0" fontId="0" fillId="0" borderId="0" xfId="0" applyBorder="1"/>
    <xf numFmtId="0" fontId="38" fillId="2" borderId="0" xfId="1" applyFont="1" applyFill="1" applyBorder="1"/>
    <xf numFmtId="0" fontId="49" fillId="0" borderId="0" xfId="2" applyFont="1"/>
    <xf numFmtId="0" fontId="1" fillId="0" borderId="6" xfId="2" applyBorder="1"/>
    <xf numFmtId="0" fontId="1" fillId="0" borderId="1" xfId="2" applyBorder="1"/>
    <xf numFmtId="0" fontId="1" fillId="0" borderId="0" xfId="2" applyFont="1"/>
    <xf numFmtId="0" fontId="8" fillId="5" borderId="34" xfId="2" applyFont="1" applyFill="1" applyBorder="1"/>
    <xf numFmtId="0" fontId="47" fillId="5" borderId="35" xfId="2" applyFont="1" applyFill="1" applyBorder="1"/>
    <xf numFmtId="0" fontId="39" fillId="2" borderId="0" xfId="1" applyFont="1" applyFill="1" applyBorder="1"/>
    <xf numFmtId="0" fontId="18" fillId="0" borderId="0" xfId="0" applyFont="1"/>
    <xf numFmtId="0" fontId="49" fillId="0" borderId="7" xfId="2" applyFont="1" applyBorder="1"/>
    <xf numFmtId="0" fontId="13" fillId="0" borderId="0" xfId="2" applyFont="1" applyBorder="1"/>
    <xf numFmtId="0" fontId="50" fillId="2" borderId="13" xfId="2" applyFont="1" applyFill="1" applyBorder="1"/>
    <xf numFmtId="0" fontId="20" fillId="0" borderId="1" xfId="0" applyFont="1" applyBorder="1"/>
    <xf numFmtId="0" fontId="20" fillId="0" borderId="3" xfId="0" applyFont="1" applyBorder="1"/>
    <xf numFmtId="0" fontId="15" fillId="2" borderId="0" xfId="0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center" wrapText="1"/>
    </xf>
    <xf numFmtId="0" fontId="14" fillId="2" borderId="14" xfId="1" applyFont="1" applyFill="1" applyBorder="1" applyAlignment="1">
      <alignment vertical="center"/>
    </xf>
    <xf numFmtId="0" fontId="37" fillId="2" borderId="29" xfId="1" applyFont="1" applyFill="1" applyBorder="1" applyAlignment="1">
      <alignment vertical="center"/>
    </xf>
    <xf numFmtId="0" fontId="15" fillId="2" borderId="29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14" fillId="2" borderId="29" xfId="1" applyFont="1" applyFill="1" applyBorder="1" applyAlignment="1">
      <alignment vertical="center"/>
    </xf>
    <xf numFmtId="0" fontId="37" fillId="2" borderId="29" xfId="1" applyFont="1" applyFill="1" applyBorder="1" applyAlignment="1">
      <alignment horizontal="right" vertical="center"/>
    </xf>
    <xf numFmtId="0" fontId="4" fillId="2" borderId="29" xfId="1" applyFont="1" applyFill="1" applyBorder="1" applyAlignment="1">
      <alignment vertical="center"/>
    </xf>
    <xf numFmtId="0" fontId="4" fillId="2" borderId="10" xfId="1" applyFont="1" applyFill="1" applyBorder="1" applyAlignment="1">
      <alignment horizontal="center" wrapText="1"/>
    </xf>
    <xf numFmtId="0" fontId="47" fillId="2" borderId="13" xfId="1" applyFont="1" applyFill="1" applyBorder="1" applyAlignment="1">
      <alignment vertical="center"/>
    </xf>
    <xf numFmtId="0" fontId="51" fillId="2" borderId="2" xfId="1" applyFont="1" applyFill="1" applyBorder="1"/>
    <xf numFmtId="0" fontId="52" fillId="2" borderId="2" xfId="1" applyFont="1" applyFill="1" applyBorder="1"/>
    <xf numFmtId="0" fontId="17" fillId="2" borderId="2" xfId="1" applyFont="1" applyFill="1" applyBorder="1" applyAlignment="1">
      <alignment vertical="center"/>
    </xf>
    <xf numFmtId="0" fontId="51" fillId="2" borderId="2" xfId="1" applyFont="1" applyFill="1" applyBorder="1" applyAlignment="1">
      <alignment vertical="center"/>
    </xf>
    <xf numFmtId="0" fontId="52" fillId="2" borderId="2" xfId="1" applyFont="1" applyFill="1" applyBorder="1" applyAlignment="1">
      <alignment vertical="center"/>
    </xf>
    <xf numFmtId="0" fontId="53" fillId="2" borderId="2" xfId="1" applyFont="1" applyFill="1" applyBorder="1"/>
    <xf numFmtId="0" fontId="54" fillId="2" borderId="2" xfId="1" applyFont="1" applyFill="1" applyBorder="1" applyAlignment="1">
      <alignment vertical="center"/>
    </xf>
    <xf numFmtId="0" fontId="47" fillId="2" borderId="2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54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55" fillId="2" borderId="22" xfId="1" applyFont="1" applyFill="1" applyBorder="1"/>
    <xf numFmtId="0" fontId="53" fillId="2" borderId="17" xfId="1" applyFont="1" applyFill="1" applyBorder="1"/>
    <xf numFmtId="3" fontId="14" fillId="2" borderId="6" xfId="1" applyNumberFormat="1" applyFont="1" applyFill="1" applyBorder="1" applyAlignment="1">
      <alignment vertical="center"/>
    </xf>
    <xf numFmtId="3" fontId="37" fillId="2" borderId="1" xfId="1" applyNumberFormat="1" applyFont="1" applyFill="1" applyBorder="1" applyAlignment="1">
      <alignment vertical="center"/>
    </xf>
    <xf numFmtId="3" fontId="15" fillId="2" borderId="1" xfId="1" applyNumberFormat="1" applyFont="1" applyFill="1" applyBorder="1" applyAlignment="1">
      <alignment vertical="center"/>
    </xf>
    <xf numFmtId="3" fontId="5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vertical="center"/>
    </xf>
    <xf numFmtId="3" fontId="37" fillId="2" borderId="1" xfId="1" applyNumberFormat="1" applyFont="1" applyFill="1" applyBorder="1" applyAlignment="1">
      <alignment horizontal="right" vertical="center"/>
    </xf>
    <xf numFmtId="3" fontId="4" fillId="2" borderId="1" xfId="1" applyNumberFormat="1" applyFont="1" applyFill="1" applyBorder="1" applyAlignment="1">
      <alignment vertical="center"/>
    </xf>
    <xf numFmtId="3" fontId="38" fillId="2" borderId="0" xfId="1" applyNumberFormat="1" applyFont="1" applyFill="1" applyBorder="1"/>
    <xf numFmtId="3" fontId="15" fillId="2" borderId="0" xfId="1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center" wrapText="1"/>
    </xf>
    <xf numFmtId="3" fontId="39" fillId="2" borderId="14" xfId="1" applyNumberFormat="1" applyFont="1" applyFill="1" applyBorder="1" applyAlignment="1">
      <alignment vertical="center"/>
    </xf>
    <xf numFmtId="3" fontId="40" fillId="2" borderId="29" xfId="1" applyNumberFormat="1" applyFont="1" applyFill="1" applyBorder="1"/>
    <xf numFmtId="3" fontId="38" fillId="2" borderId="29" xfId="1" applyNumberFormat="1" applyFont="1" applyFill="1" applyBorder="1"/>
    <xf numFmtId="3" fontId="39" fillId="2" borderId="29" xfId="1" applyNumberFormat="1" applyFont="1" applyFill="1" applyBorder="1"/>
    <xf numFmtId="3" fontId="40" fillId="2" borderId="29" xfId="1" applyNumberFormat="1" applyFont="1" applyFill="1" applyBorder="1" applyAlignment="1">
      <alignment vertical="center"/>
    </xf>
    <xf numFmtId="3" fontId="38" fillId="2" borderId="29" xfId="1" applyNumberFormat="1" applyFont="1" applyFill="1" applyBorder="1" applyAlignment="1">
      <alignment vertical="center"/>
    </xf>
    <xf numFmtId="3" fontId="39" fillId="2" borderId="29" xfId="1" applyNumberFormat="1" applyFont="1" applyFill="1" applyBorder="1" applyAlignment="1">
      <alignment vertical="center"/>
    </xf>
    <xf numFmtId="3" fontId="39" fillId="2" borderId="30" xfId="1" applyNumberFormat="1" applyFont="1" applyFill="1" applyBorder="1"/>
    <xf numFmtId="3" fontId="39" fillId="2" borderId="31" xfId="1" applyNumberFormat="1" applyFont="1" applyFill="1" applyBorder="1"/>
    <xf numFmtId="0" fontId="17" fillId="2" borderId="7" xfId="1" applyFont="1" applyFill="1" applyBorder="1" applyAlignment="1">
      <alignment vertical="center"/>
    </xf>
    <xf numFmtId="0" fontId="15" fillId="2" borderId="11" xfId="1" applyFont="1" applyFill="1" applyBorder="1" applyAlignment="1">
      <alignment vertical="center"/>
    </xf>
    <xf numFmtId="0" fontId="53" fillId="2" borderId="9" xfId="1" applyFont="1" applyFill="1" applyBorder="1"/>
    <xf numFmtId="0" fontId="6" fillId="2" borderId="2" xfId="1" applyFont="1" applyFill="1" applyBorder="1" applyAlignment="1">
      <alignment vertical="center"/>
    </xf>
    <xf numFmtId="0" fontId="51" fillId="2" borderId="22" xfId="1" applyFont="1" applyFill="1" applyBorder="1"/>
    <xf numFmtId="0" fontId="39" fillId="2" borderId="14" xfId="1" applyFont="1" applyFill="1" applyBorder="1" applyAlignment="1">
      <alignment vertical="center"/>
    </xf>
    <xf numFmtId="0" fontId="40" fillId="2" borderId="29" xfId="1" applyFont="1" applyFill="1" applyBorder="1"/>
    <xf numFmtId="0" fontId="38" fillId="2" borderId="29" xfId="1" applyFont="1" applyFill="1" applyBorder="1"/>
    <xf numFmtId="0" fontId="39" fillId="2" borderId="29" xfId="1" applyFont="1" applyFill="1" applyBorder="1"/>
    <xf numFmtId="0" fontId="40" fillId="2" borderId="29" xfId="1" applyFont="1" applyFill="1" applyBorder="1" applyAlignment="1">
      <alignment vertical="center"/>
    </xf>
    <xf numFmtId="0" fontId="38" fillId="2" borderId="29" xfId="1" applyFont="1" applyFill="1" applyBorder="1" applyAlignment="1">
      <alignment vertical="center"/>
    </xf>
    <xf numFmtId="0" fontId="39" fillId="2" borderId="29" xfId="1" applyFont="1" applyFill="1" applyBorder="1" applyAlignment="1">
      <alignment vertical="center"/>
    </xf>
    <xf numFmtId="0" fontId="39" fillId="2" borderId="30" xfId="1" applyFont="1" applyFill="1" applyBorder="1"/>
    <xf numFmtId="0" fontId="6" fillId="2" borderId="13" xfId="2" applyFont="1" applyFill="1" applyBorder="1"/>
    <xf numFmtId="0" fontId="54" fillId="2" borderId="2" xfId="2" applyFont="1" applyFill="1" applyBorder="1"/>
    <xf numFmtId="0" fontId="56" fillId="2" borderId="2" xfId="2" applyFont="1" applyFill="1" applyBorder="1"/>
    <xf numFmtId="0" fontId="47" fillId="2" borderId="2" xfId="2" applyFont="1" applyFill="1" applyBorder="1"/>
    <xf numFmtId="0" fontId="4" fillId="2" borderId="16" xfId="2" applyFont="1" applyFill="1" applyBorder="1" applyAlignment="1">
      <alignment horizontal="center" vertical="center" wrapText="1"/>
    </xf>
    <xf numFmtId="0" fontId="37" fillId="2" borderId="29" xfId="2" applyFont="1" applyFill="1" applyBorder="1"/>
    <xf numFmtId="0" fontId="5" fillId="2" borderId="29" xfId="2" applyFont="1" applyFill="1" applyBorder="1"/>
    <xf numFmtId="0" fontId="37" fillId="2" borderId="29" xfId="2" applyFont="1" applyFill="1" applyBorder="1" applyAlignment="1">
      <alignment horizontal="right"/>
    </xf>
    <xf numFmtId="0" fontId="15" fillId="2" borderId="29" xfId="2" applyFont="1" applyFill="1" applyBorder="1"/>
    <xf numFmtId="0" fontId="5" fillId="2" borderId="29" xfId="2" applyFont="1" applyFill="1" applyBorder="1" applyAlignment="1">
      <alignment horizontal="right"/>
    </xf>
    <xf numFmtId="0" fontId="14" fillId="2" borderId="29" xfId="2" applyFont="1" applyFill="1" applyBorder="1" applyAlignment="1">
      <alignment horizontal="right"/>
    </xf>
    <xf numFmtId="0" fontId="4" fillId="2" borderId="29" xfId="2" applyFont="1" applyFill="1" applyBorder="1"/>
    <xf numFmtId="0" fontId="14" fillId="2" borderId="29" xfId="2" applyFont="1" applyFill="1" applyBorder="1"/>
    <xf numFmtId="0" fontId="15" fillId="2" borderId="29" xfId="2" applyFont="1" applyFill="1" applyBorder="1" applyAlignment="1">
      <alignment horizontal="right"/>
    </xf>
    <xf numFmtId="0" fontId="41" fillId="2" borderId="29" xfId="2" applyFont="1" applyFill="1" applyBorder="1"/>
    <xf numFmtId="0" fontId="52" fillId="0" borderId="22" xfId="2" applyFont="1" applyBorder="1"/>
    <xf numFmtId="0" fontId="6" fillId="2" borderId="9" xfId="2" applyFont="1" applyFill="1" applyBorder="1"/>
    <xf numFmtId="3" fontId="37" fillId="2" borderId="29" xfId="2" applyNumberFormat="1" applyFont="1" applyFill="1" applyBorder="1"/>
    <xf numFmtId="3" fontId="5" fillId="2" borderId="29" xfId="2" applyNumberFormat="1" applyFont="1" applyFill="1" applyBorder="1"/>
    <xf numFmtId="3" fontId="37" fillId="2" borderId="29" xfId="2" applyNumberFormat="1" applyFont="1" applyFill="1" applyBorder="1" applyAlignment="1">
      <alignment horizontal="right"/>
    </xf>
    <xf numFmtId="3" fontId="15" fillId="2" borderId="29" xfId="2" applyNumberFormat="1" applyFont="1" applyFill="1" applyBorder="1"/>
    <xf numFmtId="3" fontId="5" fillId="2" borderId="29" xfId="2" applyNumberFormat="1" applyFont="1" applyFill="1" applyBorder="1" applyAlignment="1">
      <alignment horizontal="right"/>
    </xf>
    <xf numFmtId="3" fontId="14" fillId="2" borderId="29" xfId="2" applyNumberFormat="1" applyFont="1" applyFill="1" applyBorder="1" applyAlignment="1">
      <alignment horizontal="right"/>
    </xf>
    <xf numFmtId="3" fontId="27" fillId="2" borderId="29" xfId="2" applyNumberFormat="1" applyFont="1" applyFill="1" applyBorder="1"/>
    <xf numFmtId="3" fontId="4" fillId="2" borderId="29" xfId="2" applyNumberFormat="1" applyFont="1" applyFill="1" applyBorder="1"/>
    <xf numFmtId="3" fontId="14" fillId="2" borderId="29" xfId="2" applyNumberFormat="1" applyFont="1" applyFill="1" applyBorder="1"/>
    <xf numFmtId="3" fontId="14" fillId="2" borderId="16" xfId="2" applyNumberFormat="1" applyFont="1" applyFill="1" applyBorder="1"/>
    <xf numFmtId="3" fontId="5" fillId="2" borderId="1" xfId="2" applyNumberFormat="1" applyFont="1" applyFill="1" applyBorder="1"/>
    <xf numFmtId="3" fontId="1" fillId="0" borderId="3" xfId="2" applyNumberFormat="1" applyBorder="1"/>
    <xf numFmtId="3" fontId="27" fillId="2" borderId="1" xfId="2" applyNumberFormat="1" applyFont="1" applyFill="1" applyBorder="1"/>
    <xf numFmtId="3" fontId="4" fillId="2" borderId="1" xfId="2" applyNumberFormat="1" applyFont="1" applyFill="1" applyBorder="1"/>
    <xf numFmtId="3" fontId="12" fillId="2" borderId="1" xfId="2" applyNumberFormat="1" applyFont="1" applyFill="1" applyBorder="1"/>
    <xf numFmtId="3" fontId="30" fillId="2" borderId="1" xfId="2" applyNumberFormat="1" applyFont="1" applyFill="1" applyBorder="1"/>
    <xf numFmtId="3" fontId="5" fillId="2" borderId="4" xfId="2" applyNumberFormat="1" applyFont="1" applyFill="1" applyBorder="1"/>
    <xf numFmtId="3" fontId="1" fillId="0" borderId="5" xfId="2" applyNumberFormat="1" applyBorder="1"/>
    <xf numFmtId="0" fontId="6" fillId="2" borderId="10" xfId="2" applyFont="1" applyFill="1" applyBorder="1" applyAlignment="1">
      <alignment horizontal="center" vertical="center" wrapText="1"/>
    </xf>
    <xf numFmtId="0" fontId="53" fillId="0" borderId="18" xfId="2" applyFont="1" applyBorder="1" applyAlignment="1">
      <alignment horizontal="center" vertical="center" wrapText="1"/>
    </xf>
    <xf numFmtId="3" fontId="10" fillId="2" borderId="14" xfId="2" applyNumberFormat="1" applyFont="1" applyFill="1" applyBorder="1"/>
    <xf numFmtId="0" fontId="4" fillId="2" borderId="29" xfId="2" applyFont="1" applyFill="1" applyBorder="1" applyAlignment="1">
      <alignment horizontal="right"/>
    </xf>
    <xf numFmtId="0" fontId="6" fillId="2" borderId="29" xfId="2" applyFont="1" applyFill="1" applyBorder="1" applyAlignment="1">
      <alignment horizontal="center" vertical="center" wrapText="1"/>
    </xf>
    <xf numFmtId="0" fontId="37" fillId="2" borderId="30" xfId="2" applyFont="1" applyFill="1" applyBorder="1"/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3" fillId="0" borderId="0" xfId="2" applyFont="1" applyAlignment="1">
      <alignment horizontal="center" vertical="center"/>
    </xf>
    <xf numFmtId="0" fontId="53" fillId="0" borderId="0" xfId="2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2" xfId="2" applyFont="1" applyBorder="1"/>
    <xf numFmtId="0" fontId="49" fillId="0" borderId="2" xfId="2" applyFont="1" applyBorder="1"/>
    <xf numFmtId="0" fontId="6" fillId="2" borderId="9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 wrapText="1"/>
    </xf>
    <xf numFmtId="0" fontId="53" fillId="0" borderId="10" xfId="2" applyFont="1" applyBorder="1" applyAlignment="1">
      <alignment horizontal="center" vertical="center" wrapText="1"/>
    </xf>
    <xf numFmtId="3" fontId="40" fillId="0" borderId="11" xfId="2" applyNumberFormat="1" applyFont="1" applyBorder="1"/>
    <xf numFmtId="0" fontId="57" fillId="0" borderId="38" xfId="2" applyFont="1" applyBorder="1"/>
    <xf numFmtId="0" fontId="58" fillId="6" borderId="13" xfId="2" applyFont="1" applyFill="1" applyBorder="1" applyAlignment="1">
      <alignment wrapText="1"/>
    </xf>
    <xf numFmtId="0" fontId="57" fillId="0" borderId="2" xfId="2" applyFont="1" applyBorder="1"/>
    <xf numFmtId="0" fontId="57" fillId="6" borderId="7" xfId="2" applyFont="1" applyFill="1" applyBorder="1"/>
    <xf numFmtId="0" fontId="14" fillId="2" borderId="13" xfId="2" applyFont="1" applyFill="1" applyBorder="1"/>
    <xf numFmtId="0" fontId="4" fillId="2" borderId="16" xfId="2" applyFont="1" applyFill="1" applyBorder="1" applyAlignment="1">
      <alignment horizontal="center" wrapText="1"/>
    </xf>
    <xf numFmtId="3" fontId="0" fillId="0" borderId="1" xfId="0" applyNumberFormat="1" applyBorder="1"/>
    <xf numFmtId="3" fontId="0" fillId="0" borderId="3" xfId="0" applyNumberFormat="1" applyBorder="1"/>
    <xf numFmtId="3" fontId="20" fillId="0" borderId="1" xfId="0" applyNumberFormat="1" applyFont="1" applyBorder="1"/>
    <xf numFmtId="3" fontId="20" fillId="0" borderId="3" xfId="0" applyNumberFormat="1" applyFont="1" applyBorder="1"/>
    <xf numFmtId="3" fontId="46" fillId="0" borderId="1" xfId="0" applyNumberFormat="1" applyFont="1" applyBorder="1"/>
    <xf numFmtId="3" fontId="46" fillId="0" borderId="3" xfId="0" applyNumberFormat="1" applyFont="1" applyBorder="1"/>
    <xf numFmtId="3" fontId="46" fillId="0" borderId="0" xfId="0" applyNumberFormat="1" applyFont="1"/>
    <xf numFmtId="3" fontId="6" fillId="2" borderId="1" xfId="2" applyNumberFormat="1" applyFont="1" applyFill="1" applyBorder="1" applyAlignment="1">
      <alignment horizontal="center" vertical="center" wrapText="1"/>
    </xf>
    <xf numFmtId="3" fontId="14" fillId="2" borderId="1" xfId="2" applyNumberFormat="1" applyFont="1" applyFill="1" applyBorder="1"/>
    <xf numFmtId="3" fontId="15" fillId="2" borderId="1" xfId="2" applyNumberFormat="1" applyFont="1" applyFill="1" applyBorder="1"/>
    <xf numFmtId="3" fontId="49" fillId="0" borderId="3" xfId="2" applyNumberFormat="1" applyFont="1" applyBorder="1"/>
    <xf numFmtId="3" fontId="14" fillId="2" borderId="14" xfId="1" applyNumberFormat="1" applyFont="1" applyFill="1" applyBorder="1" applyAlignment="1">
      <alignment vertical="center"/>
    </xf>
    <xf numFmtId="3" fontId="37" fillId="2" borderId="29" xfId="1" applyNumberFormat="1" applyFont="1" applyFill="1" applyBorder="1" applyAlignment="1">
      <alignment vertical="center"/>
    </xf>
    <xf numFmtId="3" fontId="15" fillId="2" borderId="29" xfId="1" applyNumberFormat="1" applyFont="1" applyFill="1" applyBorder="1" applyAlignment="1">
      <alignment vertical="center"/>
    </xf>
    <xf numFmtId="3" fontId="5" fillId="2" borderId="29" xfId="1" applyNumberFormat="1" applyFont="1" applyFill="1" applyBorder="1" applyAlignment="1">
      <alignment vertical="center"/>
    </xf>
    <xf numFmtId="3" fontId="14" fillId="2" borderId="29" xfId="1" applyNumberFormat="1" applyFont="1" applyFill="1" applyBorder="1" applyAlignment="1">
      <alignment vertical="center"/>
    </xf>
    <xf numFmtId="3" fontId="37" fillId="2" borderId="29" xfId="1" applyNumberFormat="1" applyFont="1" applyFill="1" applyBorder="1" applyAlignment="1">
      <alignment horizontal="right" vertical="center"/>
    </xf>
    <xf numFmtId="3" fontId="4" fillId="2" borderId="29" xfId="1" applyNumberFormat="1" applyFont="1" applyFill="1" applyBorder="1" applyAlignment="1">
      <alignment vertical="center"/>
    </xf>
    <xf numFmtId="3" fontId="15" fillId="2" borderId="11" xfId="1" applyNumberFormat="1" applyFont="1" applyFill="1" applyBorder="1" applyAlignment="1">
      <alignment vertical="center"/>
    </xf>
    <xf numFmtId="3" fontId="0" fillId="0" borderId="21" xfId="0" applyNumberFormat="1" applyBorder="1"/>
    <xf numFmtId="3" fontId="0" fillId="0" borderId="8" xfId="0" applyNumberFormat="1" applyBorder="1"/>
    <xf numFmtId="3" fontId="0" fillId="0" borderId="20" xfId="0" applyNumberFormat="1" applyBorder="1"/>
    <xf numFmtId="3" fontId="39" fillId="2" borderId="6" xfId="1" applyNumberFormat="1" applyFont="1" applyFill="1" applyBorder="1" applyAlignment="1">
      <alignment vertical="center"/>
    </xf>
    <xf numFmtId="3" fontId="20" fillId="0" borderId="6" xfId="0" applyNumberFormat="1" applyFont="1" applyBorder="1"/>
    <xf numFmtId="3" fontId="20" fillId="0" borderId="21" xfId="0" applyNumberFormat="1" applyFont="1" applyBorder="1"/>
    <xf numFmtId="3" fontId="40" fillId="2" borderId="1" xfId="1" applyNumberFormat="1" applyFont="1" applyFill="1" applyBorder="1"/>
    <xf numFmtId="3" fontId="39" fillId="2" borderId="1" xfId="1" applyNumberFormat="1" applyFont="1" applyFill="1" applyBorder="1"/>
    <xf numFmtId="3" fontId="40" fillId="2" borderId="1" xfId="1" applyNumberFormat="1" applyFont="1" applyFill="1" applyBorder="1" applyAlignment="1">
      <alignment vertical="center"/>
    </xf>
    <xf numFmtId="3" fontId="39" fillId="2" borderId="1" xfId="1" applyNumberFormat="1" applyFont="1" applyFill="1" applyBorder="1" applyAlignment="1">
      <alignment vertical="center"/>
    </xf>
    <xf numFmtId="3" fontId="39" fillId="2" borderId="4" xfId="1" applyNumberFormat="1" applyFont="1" applyFill="1" applyBorder="1"/>
    <xf numFmtId="3" fontId="20" fillId="0" borderId="4" xfId="0" applyNumberFormat="1" applyFont="1" applyBorder="1"/>
    <xf numFmtId="3" fontId="20" fillId="0" borderId="5" xfId="0" applyNumberFormat="1" applyFont="1" applyBorder="1"/>
    <xf numFmtId="3" fontId="39" fillId="2" borderId="10" xfId="1" applyNumberFormat="1" applyFont="1" applyFill="1" applyBorder="1"/>
    <xf numFmtId="3" fontId="37" fillId="2" borderId="1" xfId="2" applyNumberFormat="1" applyFont="1" applyFill="1" applyBorder="1"/>
    <xf numFmtId="3" fontId="37" fillId="2" borderId="1" xfId="2" applyNumberFormat="1" applyFont="1" applyFill="1" applyBorder="1" applyAlignment="1">
      <alignment horizontal="right"/>
    </xf>
    <xf numFmtId="3" fontId="5" fillId="2" borderId="1" xfId="2" applyNumberFormat="1" applyFont="1" applyFill="1" applyBorder="1" applyAlignment="1">
      <alignment horizontal="right"/>
    </xf>
    <xf numFmtId="3" fontId="14" fillId="2" borderId="1" xfId="2" applyNumberFormat="1" applyFont="1" applyFill="1" applyBorder="1" applyAlignment="1">
      <alignment horizontal="right"/>
    </xf>
    <xf numFmtId="3" fontId="15" fillId="2" borderId="1" xfId="2" applyNumberFormat="1" applyFont="1" applyFill="1" applyBorder="1" applyAlignment="1">
      <alignment horizontal="right" vertical="center" wrapText="1"/>
    </xf>
    <xf numFmtId="3" fontId="15" fillId="2" borderId="1" xfId="2" applyNumberFormat="1" applyFont="1" applyFill="1" applyBorder="1" applyAlignment="1">
      <alignment horizontal="right"/>
    </xf>
    <xf numFmtId="3" fontId="41" fillId="2" borderId="1" xfId="2" applyNumberFormat="1" applyFont="1" applyFill="1" applyBorder="1"/>
    <xf numFmtId="0" fontId="15" fillId="2" borderId="42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47" fillId="2" borderId="0" xfId="2" applyFont="1" applyFill="1" applyBorder="1"/>
    <xf numFmtId="0" fontId="39" fillId="0" borderId="0" xfId="0" applyFont="1"/>
    <xf numFmtId="3" fontId="38" fillId="2" borderId="1" xfId="2" applyNumberFormat="1" applyFont="1" applyFill="1" applyBorder="1"/>
    <xf numFmtId="3" fontId="38" fillId="0" borderId="3" xfId="2" applyNumberFormat="1" applyFont="1" applyBorder="1"/>
    <xf numFmtId="3" fontId="14" fillId="2" borderId="18" xfId="2" applyNumberFormat="1" applyFont="1" applyFill="1" applyBorder="1"/>
    <xf numFmtId="3" fontId="14" fillId="2" borderId="43" xfId="2" applyNumberFormat="1" applyFont="1" applyFill="1" applyBorder="1"/>
    <xf numFmtId="3" fontId="10" fillId="2" borderId="21" xfId="2" applyNumberFormat="1" applyFont="1" applyFill="1" applyBorder="1"/>
    <xf numFmtId="3" fontId="37" fillId="2" borderId="3" xfId="2" applyNumberFormat="1" applyFont="1" applyFill="1" applyBorder="1"/>
    <xf numFmtId="3" fontId="14" fillId="2" borderId="3" xfId="2" applyNumberFormat="1" applyFont="1" applyFill="1" applyBorder="1" applyAlignment="1">
      <alignment horizontal="right"/>
    </xf>
    <xf numFmtId="3" fontId="27" fillId="2" borderId="3" xfId="2" applyNumberFormat="1" applyFont="1" applyFill="1" applyBorder="1"/>
    <xf numFmtId="0" fontId="14" fillId="2" borderId="3" xfId="2" applyFont="1" applyFill="1" applyBorder="1" applyAlignment="1">
      <alignment horizontal="right"/>
    </xf>
    <xf numFmtId="0" fontId="37" fillId="2" borderId="3" xfId="2" applyFont="1" applyFill="1" applyBorder="1" applyAlignment="1">
      <alignment horizontal="right"/>
    </xf>
    <xf numFmtId="3" fontId="40" fillId="0" borderId="1" xfId="0" applyNumberFormat="1" applyFont="1" applyBorder="1"/>
    <xf numFmtId="3" fontId="40" fillId="0" borderId="3" xfId="0" applyNumberFormat="1" applyFont="1" applyBorder="1"/>
    <xf numFmtId="3" fontId="14" fillId="2" borderId="21" xfId="1" applyNumberFormat="1" applyFont="1" applyFill="1" applyBorder="1" applyAlignment="1">
      <alignment vertical="center"/>
    </xf>
    <xf numFmtId="3" fontId="37" fillId="2" borderId="3" xfId="1" applyNumberFormat="1" applyFont="1" applyFill="1" applyBorder="1" applyAlignment="1">
      <alignment vertical="center"/>
    </xf>
    <xf numFmtId="3" fontId="14" fillId="2" borderId="3" xfId="1" applyNumberFormat="1" applyFont="1" applyFill="1" applyBorder="1" applyAlignment="1">
      <alignment vertical="center"/>
    </xf>
    <xf numFmtId="3" fontId="15" fillId="2" borderId="8" xfId="1" applyNumberFormat="1" applyFont="1" applyFill="1" applyBorder="1" applyAlignment="1">
      <alignment vertical="center"/>
    </xf>
    <xf numFmtId="0" fontId="40" fillId="0" borderId="1" xfId="0" applyFont="1" applyBorder="1"/>
    <xf numFmtId="3" fontId="38" fillId="0" borderId="1" xfId="0" applyNumberFormat="1" applyFont="1" applyBorder="1"/>
    <xf numFmtId="3" fontId="38" fillId="0" borderId="3" xfId="0" applyNumberFormat="1" applyFont="1" applyBorder="1"/>
    <xf numFmtId="3" fontId="40" fillId="0" borderId="3" xfId="2" applyNumberFormat="1" applyFont="1" applyBorder="1"/>
    <xf numFmtId="0" fontId="0" fillId="0" borderId="8" xfId="0" applyBorder="1" applyAlignment="1">
      <alignment horizontal="center"/>
    </xf>
    <xf numFmtId="0" fontId="53" fillId="0" borderId="27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vertical="center"/>
    </xf>
    <xf numFmtId="3" fontId="7" fillId="2" borderId="21" xfId="0" applyNumberFormat="1" applyFont="1" applyFill="1" applyBorder="1"/>
    <xf numFmtId="3" fontId="5" fillId="2" borderId="29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3" xfId="0" applyNumberFormat="1" applyFont="1" applyFill="1" applyBorder="1"/>
    <xf numFmtId="3" fontId="2" fillId="2" borderId="29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0" fillId="0" borderId="5" xfId="0" applyNumberFormat="1" applyBorder="1"/>
    <xf numFmtId="3" fontId="4" fillId="2" borderId="16" xfId="0" applyNumberFormat="1" applyFont="1" applyFill="1" applyBorder="1" applyAlignment="1">
      <alignment vertical="center"/>
    </xf>
    <xf numFmtId="3" fontId="1" fillId="0" borderId="1" xfId="2" applyNumberFormat="1" applyBorder="1" applyAlignment="1">
      <alignment horizontal="center"/>
    </xf>
    <xf numFmtId="3" fontId="34" fillId="2" borderId="8" xfId="2" applyNumberFormat="1" applyFont="1" applyFill="1" applyBorder="1" applyAlignment="1">
      <alignment horizontal="center" vertical="center"/>
    </xf>
    <xf numFmtId="3" fontId="14" fillId="2" borderId="14" xfId="2" applyNumberFormat="1" applyFont="1" applyFill="1" applyBorder="1"/>
    <xf numFmtId="3" fontId="39" fillId="0" borderId="29" xfId="2" applyNumberFormat="1" applyFont="1" applyBorder="1"/>
    <xf numFmtId="3" fontId="40" fillId="0" borderId="29" xfId="2" applyNumberFormat="1" applyFont="1" applyBorder="1"/>
    <xf numFmtId="0" fontId="57" fillId="0" borderId="0" xfId="2" applyFont="1"/>
    <xf numFmtId="0" fontId="59" fillId="0" borderId="0" xfId="2" applyFont="1" applyAlignment="1"/>
    <xf numFmtId="0" fontId="57" fillId="0" borderId="0" xfId="2" applyFont="1" applyAlignment="1">
      <alignment horizontal="right"/>
    </xf>
    <xf numFmtId="3" fontId="39" fillId="2" borderId="14" xfId="2" applyNumberFormat="1" applyFont="1" applyFill="1" applyBorder="1"/>
    <xf numFmtId="3" fontId="40" fillId="2" borderId="29" xfId="2" applyNumberFormat="1" applyFont="1" applyFill="1" applyBorder="1"/>
    <xf numFmtId="3" fontId="38" fillId="2" borderId="29" xfId="2" applyNumberFormat="1" applyFont="1" applyFill="1" applyBorder="1"/>
    <xf numFmtId="3" fontId="39" fillId="2" borderId="29" xfId="2" applyNumberFormat="1" applyFont="1" applyFill="1" applyBorder="1"/>
    <xf numFmtId="3" fontId="57" fillId="0" borderId="0" xfId="2" applyNumberFormat="1" applyFont="1" applyBorder="1"/>
    <xf numFmtId="3" fontId="57" fillId="6" borderId="14" xfId="2" applyNumberFormat="1" applyFont="1" applyFill="1" applyBorder="1" applyAlignment="1">
      <alignment horizontal="right"/>
    </xf>
    <xf numFmtId="3" fontId="57" fillId="0" borderId="29" xfId="2" applyNumberFormat="1" applyFont="1" applyBorder="1" applyAlignment="1">
      <alignment horizontal="right"/>
    </xf>
    <xf numFmtId="3" fontId="57" fillId="0" borderId="11" xfId="2" applyNumberFormat="1" applyFont="1" applyBorder="1" applyAlignment="1">
      <alignment horizontal="right"/>
    </xf>
    <xf numFmtId="3" fontId="1" fillId="0" borderId="1" xfId="2" applyNumberFormat="1" applyBorder="1"/>
    <xf numFmtId="3" fontId="38" fillId="0" borderId="1" xfId="2" applyNumberFormat="1" applyFont="1" applyBorder="1"/>
    <xf numFmtId="3" fontId="38" fillId="0" borderId="8" xfId="2" applyNumberFormat="1" applyFont="1" applyBorder="1"/>
    <xf numFmtId="3" fontId="38" fillId="0" borderId="20" xfId="2" applyNumberFormat="1" applyFont="1" applyBorder="1"/>
    <xf numFmtId="3" fontId="39" fillId="0" borderId="1" xfId="2" applyNumberFormat="1" applyFont="1" applyBorder="1"/>
    <xf numFmtId="3" fontId="40" fillId="0" borderId="1" xfId="2" applyNumberFormat="1" applyFont="1" applyBorder="1"/>
    <xf numFmtId="3" fontId="60" fillId="0" borderId="1" xfId="2" applyNumberFormat="1" applyFont="1" applyBorder="1"/>
    <xf numFmtId="3" fontId="60" fillId="0" borderId="3" xfId="2" applyNumberFormat="1" applyFont="1" applyBorder="1"/>
    <xf numFmtId="3" fontId="39" fillId="0" borderId="1" xfId="2" applyNumberFormat="1" applyFont="1" applyBorder="1" applyAlignment="1">
      <alignment horizontal="right"/>
    </xf>
    <xf numFmtId="3" fontId="1" fillId="0" borderId="19" xfId="2" applyNumberFormat="1" applyBorder="1"/>
    <xf numFmtId="0" fontId="38" fillId="0" borderId="2" xfId="0" applyFont="1" applyBorder="1"/>
    <xf numFmtId="0" fontId="52" fillId="0" borderId="2" xfId="0" applyFont="1" applyBorder="1"/>
    <xf numFmtId="0" fontId="38" fillId="0" borderId="7" xfId="0" applyFont="1" applyBorder="1"/>
    <xf numFmtId="0" fontId="3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39" fillId="0" borderId="0" xfId="2" applyFont="1" applyAlignment="1">
      <alignment horizontal="center" vertical="center"/>
    </xf>
    <xf numFmtId="0" fontId="54" fillId="2" borderId="2" xfId="2" applyFont="1" applyFill="1" applyBorder="1" applyAlignment="1">
      <alignment horizontal="center" vertical="center"/>
    </xf>
    <xf numFmtId="0" fontId="7" fillId="2" borderId="19" xfId="2" applyFont="1" applyFill="1" applyBorder="1"/>
    <xf numFmtId="0" fontId="54" fillId="2" borderId="1" xfId="2" applyFont="1" applyFill="1" applyBorder="1"/>
    <xf numFmtId="0" fontId="54" fillId="2" borderId="19" xfId="2" applyFont="1" applyFill="1" applyBorder="1"/>
    <xf numFmtId="0" fontId="54" fillId="2" borderId="4" xfId="2" applyFont="1" applyFill="1" applyBorder="1"/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1" applyFont="1" applyAlignment="1">
      <alignment horizontal="left"/>
    </xf>
    <xf numFmtId="0" fontId="5" fillId="0" borderId="42" xfId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5" fillId="2" borderId="42" xfId="2" applyFont="1" applyFill="1" applyBorder="1" applyAlignment="1">
      <alignment horizontal="right" vertical="center" wrapText="1"/>
    </xf>
    <xf numFmtId="0" fontId="5" fillId="0" borderId="0" xfId="2" applyFont="1" applyAlignment="1">
      <alignment horizontal="right"/>
    </xf>
    <xf numFmtId="0" fontId="6" fillId="2" borderId="25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1" fillId="0" borderId="0" xfId="2" applyAlignment="1">
      <alignment horizontal="right"/>
    </xf>
    <xf numFmtId="0" fontId="61" fillId="2" borderId="2" xfId="1" applyFont="1" applyFill="1" applyBorder="1"/>
    <xf numFmtId="3" fontId="39" fillId="2" borderId="3" xfId="1" applyNumberFormat="1" applyFont="1" applyFill="1" applyBorder="1"/>
    <xf numFmtId="3" fontId="39" fillId="2" borderId="17" xfId="1" applyNumberFormat="1" applyFont="1" applyFill="1" applyBorder="1"/>
    <xf numFmtId="3" fontId="39" fillId="2" borderId="18" xfId="1" applyNumberFormat="1" applyFont="1" applyFill="1" applyBorder="1"/>
    <xf numFmtId="0" fontId="53" fillId="0" borderId="10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15" fillId="2" borderId="0" xfId="2" applyFont="1" applyFill="1" applyBorder="1" applyAlignment="1">
      <alignment horizontal="right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27" xfId="2" applyFont="1" applyFill="1" applyBorder="1" applyAlignment="1">
      <alignment horizontal="center" vertical="center" wrapText="1"/>
    </xf>
    <xf numFmtId="0" fontId="6" fillId="2" borderId="27" xfId="2" applyFont="1" applyFill="1" applyBorder="1" applyAlignment="1">
      <alignment horizontal="center" vertical="center" wrapText="1"/>
    </xf>
    <xf numFmtId="0" fontId="53" fillId="0" borderId="28" xfId="2" applyFont="1" applyBorder="1" applyAlignment="1">
      <alignment horizontal="center" vertical="center" wrapText="1"/>
    </xf>
    <xf numFmtId="3" fontId="4" fillId="2" borderId="3" xfId="2" applyNumberFormat="1" applyFont="1" applyFill="1" applyBorder="1"/>
    <xf numFmtId="3" fontId="37" fillId="2" borderId="3" xfId="2" applyNumberFormat="1" applyFont="1" applyFill="1" applyBorder="1" applyAlignment="1">
      <alignment horizontal="right"/>
    </xf>
    <xf numFmtId="0" fontId="52" fillId="0" borderId="2" xfId="2" applyFont="1" applyBorder="1"/>
    <xf numFmtId="0" fontId="6" fillId="2" borderId="7" xfId="2" applyFont="1" applyFill="1" applyBorder="1"/>
    <xf numFmtId="3" fontId="14" fillId="2" borderId="8" xfId="2" applyNumberFormat="1" applyFont="1" applyFill="1" applyBorder="1"/>
    <xf numFmtId="3" fontId="14" fillId="2" borderId="20" xfId="2" applyNumberFormat="1" applyFont="1" applyFill="1" applyBorder="1"/>
    <xf numFmtId="0" fontId="12" fillId="2" borderId="7" xfId="2" applyFont="1" applyFill="1" applyBorder="1"/>
    <xf numFmtId="0" fontId="54" fillId="2" borderId="2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wrapText="1"/>
    </xf>
    <xf numFmtId="0" fontId="54" fillId="2" borderId="32" xfId="2" applyFont="1" applyFill="1" applyBorder="1" applyAlignment="1">
      <alignment horizontal="center" vertical="center" wrapText="1"/>
    </xf>
    <xf numFmtId="0" fontId="7" fillId="2" borderId="33" xfId="2" applyFont="1" applyFill="1" applyBorder="1"/>
    <xf numFmtId="0" fontId="47" fillId="5" borderId="36" xfId="2" applyFont="1" applyFill="1" applyBorder="1"/>
    <xf numFmtId="0" fontId="6" fillId="2" borderId="2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3" fontId="4" fillId="2" borderId="18" xfId="0" applyNumberFormat="1" applyFont="1" applyFill="1" applyBorder="1" applyAlignment="1">
      <alignment vertical="center"/>
    </xf>
    <xf numFmtId="3" fontId="1" fillId="0" borderId="6" xfId="2" applyNumberFormat="1" applyBorder="1"/>
    <xf numFmtId="3" fontId="1" fillId="0" borderId="21" xfId="2" applyNumberFormat="1" applyBorder="1"/>
    <xf numFmtId="3" fontId="39" fillId="2" borderId="21" xfId="2" applyNumberFormat="1" applyFont="1" applyFill="1" applyBorder="1"/>
    <xf numFmtId="3" fontId="40" fillId="2" borderId="3" xfId="2" applyNumberFormat="1" applyFont="1" applyFill="1" applyBorder="1"/>
    <xf numFmtId="3" fontId="39" fillId="0" borderId="3" xfId="2" applyNumberFormat="1" applyFont="1" applyBorder="1"/>
    <xf numFmtId="3" fontId="40" fillId="0" borderId="8" xfId="2" applyNumberFormat="1" applyFont="1" applyBorder="1"/>
    <xf numFmtId="3" fontId="40" fillId="0" borderId="20" xfId="2" applyNumberFormat="1" applyFont="1" applyBorder="1"/>
    <xf numFmtId="3" fontId="1" fillId="0" borderId="44" xfId="2" applyNumberFormat="1" applyBorder="1"/>
    <xf numFmtId="3" fontId="1" fillId="6" borderId="19" xfId="2" applyNumberFormat="1" applyFill="1" applyBorder="1"/>
  </cellXfs>
  <cellStyles count="3">
    <cellStyle name="Normál" xfId="0" builtinId="0"/>
    <cellStyle name="Normál_Koncepció-Bevételek és kiadások tervezése 2001-2003" xfId="1" xr:uid="{00000000-0005-0000-0000-000001000000}"/>
    <cellStyle name="Normál_Másolat -  Költségvetés- Bevételek és kiadások tervezése 2001-2003" xfId="2" xr:uid="{00000000-0005-0000-0000-000002000000}"/>
  </cellStyles>
  <dxfs count="5">
    <dxf>
      <numFmt numFmtId="3" formatCode="#,##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1"/>
        <color auto="1"/>
      </font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áblázat2" displayName="Táblázat2" ref="A91:D93" totalsRowShown="0" headerRowDxfId="4">
  <autoFilter ref="A91:D93" xr:uid="{00000000-0009-0000-0100-000002000000}"/>
  <tableColumns count="4">
    <tableColumn id="1" xr3:uid="{00000000-0010-0000-0000-000001000000}" name="Központi, irányítószervi támogatás bevételek és kiadások egyenlege:" dataDxfId="3" dataCellStyle="Normál_Másolat -  Költségvetés- Bevételek és kiadások tervezése 2001-2003"/>
    <tableColumn id="2" xr3:uid="{00000000-0010-0000-0000-000002000000}" name="Oszlop1" dataDxfId="2"/>
    <tableColumn id="3" xr3:uid="{00000000-0010-0000-0000-000003000000}" name="Oszlop2" dataDxfId="1" dataCellStyle="Normál_Másolat -  Költségvetés- Bevételek és kiadások tervezése 2001-2003"/>
    <tableColumn id="4" xr3:uid="{00000000-0010-0000-0000-000004000000}" name="Oszlop3" dataDxfId="0" dataCellStyle="Normál_Másolat -  Költségvetés- Bevételek és kiadások tervezése 2001-200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I81"/>
  <sheetViews>
    <sheetView workbookViewId="0">
      <selection activeCell="D2" sqref="D2"/>
    </sheetView>
  </sheetViews>
  <sheetFormatPr defaultRowHeight="13.2"/>
  <cols>
    <col min="1" max="1" width="17.88671875" customWidth="1"/>
    <col min="2" max="2" width="18.5546875" customWidth="1"/>
    <col min="3" max="3" width="24.6640625" customWidth="1"/>
    <col min="4" max="4" width="25.109375" customWidth="1"/>
    <col min="5" max="5" width="22.33203125" customWidth="1"/>
    <col min="6" max="6" width="12.5546875" customWidth="1"/>
    <col min="8" max="9" width="10.88671875" customWidth="1"/>
  </cols>
  <sheetData>
    <row r="1" spans="1:9" ht="17.399999999999999">
      <c r="B1" s="96"/>
      <c r="D1" s="96"/>
    </row>
    <row r="2" spans="1:9" ht="15.6">
      <c r="C2" s="204"/>
      <c r="D2" s="463" t="s">
        <v>281</v>
      </c>
    </row>
    <row r="3" spans="1:9" ht="21.75" customHeight="1">
      <c r="A3" s="112"/>
      <c r="B3" s="112"/>
      <c r="C3" s="112"/>
      <c r="D3" s="113"/>
      <c r="E3" s="113"/>
      <c r="F3" s="112"/>
      <c r="G3" s="113"/>
      <c r="H3" s="113"/>
      <c r="I3" s="113"/>
    </row>
    <row r="4" spans="1:9" ht="15.6">
      <c r="A4" s="160"/>
      <c r="B4" s="115"/>
      <c r="C4" s="33"/>
      <c r="D4" s="33"/>
      <c r="E4" s="33"/>
      <c r="F4" s="116"/>
      <c r="G4" s="112"/>
      <c r="H4" s="112"/>
      <c r="I4" s="112"/>
    </row>
    <row r="5" spans="1:9" ht="17.399999999999999">
      <c r="A5" s="125"/>
      <c r="B5" s="96" t="s">
        <v>34</v>
      </c>
      <c r="C5" s="126"/>
      <c r="D5" s="126"/>
      <c r="E5" s="118"/>
      <c r="F5" s="114"/>
      <c r="G5" s="114"/>
      <c r="H5" s="114"/>
      <c r="I5" s="114"/>
    </row>
    <row r="6" spans="1:9">
      <c r="A6" s="125"/>
      <c r="B6" s="33"/>
      <c r="C6" s="126"/>
      <c r="D6" s="126"/>
      <c r="E6" s="118"/>
      <c r="F6" s="114"/>
      <c r="G6" s="114"/>
      <c r="H6" s="114"/>
      <c r="I6" s="114"/>
    </row>
    <row r="7" spans="1:9">
      <c r="A7" s="125"/>
      <c r="B7" s="33"/>
      <c r="C7" s="126"/>
      <c r="D7" s="126"/>
      <c r="E7" s="119"/>
      <c r="F7" s="114"/>
      <c r="G7" s="114"/>
      <c r="H7" s="114"/>
      <c r="I7" s="114"/>
    </row>
    <row r="8" spans="1:9" ht="15.6">
      <c r="A8" s="160" t="s">
        <v>66</v>
      </c>
      <c r="B8" s="161"/>
      <c r="C8" s="117"/>
      <c r="D8" s="117"/>
      <c r="E8" s="119"/>
      <c r="F8" s="114"/>
      <c r="G8" s="114"/>
      <c r="H8" s="114"/>
      <c r="I8" s="114"/>
    </row>
    <row r="9" spans="1:9" ht="13.8">
      <c r="A9" s="125"/>
      <c r="B9" s="161"/>
      <c r="C9" s="117"/>
      <c r="D9" s="117"/>
      <c r="E9" s="119"/>
      <c r="F9" s="114"/>
      <c r="G9" s="114"/>
      <c r="H9" s="114"/>
      <c r="I9" s="114"/>
    </row>
    <row r="10" spans="1:9">
      <c r="A10" s="125"/>
      <c r="B10" s="33"/>
      <c r="C10" s="120"/>
      <c r="D10" s="120"/>
      <c r="E10" s="119"/>
      <c r="F10" s="114"/>
      <c r="G10" s="114"/>
      <c r="H10" s="114"/>
      <c r="I10" s="114"/>
    </row>
    <row r="11" spans="1:9" ht="13.8">
      <c r="A11" s="125"/>
      <c r="B11" s="161" t="s">
        <v>35</v>
      </c>
      <c r="C11" s="468"/>
      <c r="D11" s="467"/>
      <c r="E11" s="118"/>
      <c r="F11" s="114"/>
      <c r="G11" s="114"/>
      <c r="H11" s="114"/>
      <c r="I11" s="114"/>
    </row>
    <row r="12" spans="1:9">
      <c r="A12" s="125"/>
      <c r="B12" s="33"/>
      <c r="C12" s="468"/>
      <c r="D12" s="467"/>
      <c r="E12" s="118"/>
      <c r="F12" s="114"/>
      <c r="G12" s="114"/>
      <c r="H12" s="114"/>
      <c r="I12" s="114"/>
    </row>
    <row r="13" spans="1:9" ht="15.6">
      <c r="A13" s="160" t="s">
        <v>79</v>
      </c>
      <c r="B13" s="161"/>
      <c r="C13" s="117"/>
      <c r="D13" s="117"/>
      <c r="E13" s="119"/>
      <c r="F13" s="122"/>
      <c r="G13" s="33"/>
      <c r="H13" s="33"/>
      <c r="I13" s="33"/>
    </row>
    <row r="14" spans="1:9" ht="15.6">
      <c r="A14" s="160"/>
      <c r="B14" s="161"/>
      <c r="C14" s="117"/>
      <c r="D14" s="117"/>
      <c r="E14" s="33"/>
      <c r="F14" s="33"/>
      <c r="G14" s="114"/>
      <c r="H14" s="114"/>
      <c r="I14" s="33"/>
    </row>
    <row r="15" spans="1:9" ht="13.8">
      <c r="A15" s="125"/>
      <c r="B15" s="161" t="s">
        <v>82</v>
      </c>
      <c r="C15" s="114"/>
      <c r="D15" s="114"/>
      <c r="E15" s="33"/>
      <c r="F15" s="116"/>
      <c r="G15" s="112"/>
      <c r="H15" s="112"/>
      <c r="I15" s="112"/>
    </row>
    <row r="16" spans="1:9">
      <c r="A16" s="125"/>
      <c r="B16" s="33"/>
      <c r="C16" s="466"/>
      <c r="D16" s="466"/>
      <c r="E16" s="123"/>
      <c r="F16" s="114"/>
      <c r="G16" s="114"/>
      <c r="H16" s="114"/>
      <c r="I16" s="114"/>
    </row>
    <row r="17" spans="1:9">
      <c r="A17" s="125"/>
      <c r="B17" s="33"/>
      <c r="C17" s="466"/>
      <c r="D17" s="466"/>
      <c r="E17" s="123"/>
      <c r="F17" s="114"/>
      <c r="G17" s="114"/>
      <c r="H17" s="114"/>
      <c r="I17" s="114"/>
    </row>
    <row r="18" spans="1:9">
      <c r="A18" s="125" t="s">
        <v>169</v>
      </c>
      <c r="B18" s="33"/>
      <c r="C18" s="127"/>
      <c r="D18" s="126"/>
      <c r="E18" s="123"/>
      <c r="F18" s="114"/>
      <c r="G18" s="114"/>
      <c r="H18" s="114"/>
      <c r="I18" s="114"/>
    </row>
    <row r="19" spans="1:9">
      <c r="A19" s="125"/>
      <c r="B19" s="33"/>
      <c r="C19" s="127"/>
      <c r="D19" s="126"/>
      <c r="E19" s="123"/>
      <c r="F19" s="114"/>
      <c r="G19" s="114"/>
      <c r="H19" s="114"/>
      <c r="I19" s="114"/>
    </row>
    <row r="20" spans="1:9">
      <c r="A20" s="125"/>
      <c r="B20" s="195" t="s">
        <v>170</v>
      </c>
      <c r="C20" s="127"/>
      <c r="D20" s="126"/>
      <c r="E20" s="123"/>
      <c r="F20" s="114"/>
      <c r="G20" s="114"/>
      <c r="H20" s="114"/>
      <c r="I20" s="114"/>
    </row>
    <row r="21" spans="1:9">
      <c r="A21" s="125"/>
      <c r="B21" s="33"/>
      <c r="C21" s="127"/>
      <c r="D21" s="467"/>
      <c r="E21" s="123"/>
      <c r="F21" s="114"/>
      <c r="G21" s="114"/>
      <c r="H21" s="114"/>
      <c r="I21" s="114"/>
    </row>
    <row r="22" spans="1:9">
      <c r="A22" s="125"/>
      <c r="B22" s="195" t="s">
        <v>73</v>
      </c>
      <c r="C22" s="127"/>
      <c r="D22" s="467"/>
      <c r="E22" s="124"/>
      <c r="F22" s="114"/>
      <c r="G22" s="114"/>
      <c r="H22" s="114"/>
      <c r="I22" s="114"/>
    </row>
    <row r="23" spans="1:9">
      <c r="A23" s="125"/>
      <c r="B23" s="195" t="s">
        <v>171</v>
      </c>
      <c r="C23" s="117"/>
      <c r="D23" s="117"/>
      <c r="E23" s="123"/>
      <c r="F23" s="114"/>
      <c r="G23" s="114"/>
      <c r="H23" s="114"/>
      <c r="I23" s="114"/>
    </row>
    <row r="24" spans="1:9">
      <c r="A24" s="125"/>
      <c r="B24" s="124" t="s">
        <v>63</v>
      </c>
      <c r="C24" s="117"/>
      <c r="D24" s="120"/>
      <c r="E24" s="123"/>
      <c r="F24" s="114"/>
      <c r="G24" s="114"/>
      <c r="H24" s="114"/>
      <c r="I24" s="114"/>
    </row>
    <row r="25" spans="1:9">
      <c r="A25" s="125"/>
      <c r="B25" s="124" t="s">
        <v>64</v>
      </c>
      <c r="C25" s="117"/>
      <c r="D25" s="120"/>
      <c r="E25" s="123"/>
      <c r="F25" s="114"/>
      <c r="G25" s="114"/>
      <c r="H25" s="114"/>
      <c r="I25" s="114"/>
    </row>
    <row r="26" spans="1:9">
      <c r="A26" s="125"/>
      <c r="B26" s="124" t="s">
        <v>16</v>
      </c>
      <c r="C26" s="117"/>
      <c r="D26" s="120"/>
      <c r="E26" s="123"/>
      <c r="F26" s="114"/>
      <c r="G26" s="114"/>
      <c r="H26" s="114"/>
      <c r="I26" s="114"/>
    </row>
    <row r="27" spans="1:9">
      <c r="B27" s="124" t="s">
        <v>172</v>
      </c>
    </row>
    <row r="28" spans="1:9">
      <c r="B28" s="124" t="s">
        <v>173</v>
      </c>
    </row>
    <row r="29" spans="1:9">
      <c r="B29" s="124" t="s">
        <v>174</v>
      </c>
    </row>
    <row r="30" spans="1:9">
      <c r="B30" s="123" t="s">
        <v>261</v>
      </c>
    </row>
    <row r="31" spans="1:9">
      <c r="B31" t="s">
        <v>175</v>
      </c>
    </row>
    <row r="34" spans="1:9" ht="44.25" customHeight="1">
      <c r="A34" s="112"/>
      <c r="B34" s="112"/>
      <c r="C34" s="112"/>
      <c r="D34" s="113"/>
      <c r="E34" s="113"/>
      <c r="F34" s="112"/>
      <c r="G34" s="113"/>
      <c r="H34" s="113"/>
      <c r="I34" s="113"/>
    </row>
    <row r="35" spans="1:9">
      <c r="A35" s="469"/>
      <c r="B35" s="115"/>
      <c r="C35" s="33"/>
      <c r="D35" s="33"/>
      <c r="E35" s="33"/>
      <c r="F35" s="116"/>
      <c r="G35" s="112"/>
      <c r="H35" s="112"/>
      <c r="I35" s="112"/>
    </row>
    <row r="36" spans="1:9">
      <c r="A36" s="465"/>
      <c r="B36" s="33"/>
      <c r="C36" s="467"/>
      <c r="D36" s="467"/>
      <c r="E36" s="118"/>
      <c r="F36" s="114"/>
      <c r="G36" s="114"/>
      <c r="H36" s="114"/>
      <c r="I36" s="114"/>
    </row>
    <row r="37" spans="1:9">
      <c r="A37" s="465"/>
      <c r="B37" s="33"/>
      <c r="C37" s="467"/>
      <c r="D37" s="467"/>
      <c r="E37" s="118"/>
      <c r="F37" s="114"/>
      <c r="G37" s="114"/>
      <c r="H37" s="114"/>
      <c r="I37" s="114"/>
    </row>
    <row r="38" spans="1:9">
      <c r="A38" s="465"/>
      <c r="B38" s="33"/>
      <c r="C38" s="467"/>
      <c r="D38" s="467"/>
      <c r="E38" s="119"/>
      <c r="F38" s="114"/>
      <c r="G38" s="114"/>
      <c r="H38" s="114"/>
      <c r="I38" s="114"/>
    </row>
    <row r="39" spans="1:9">
      <c r="A39" s="465"/>
      <c r="B39" s="33"/>
      <c r="C39" s="117"/>
      <c r="D39" s="117"/>
      <c r="E39" s="119"/>
      <c r="F39" s="114"/>
      <c r="G39" s="114"/>
      <c r="H39" s="114"/>
      <c r="I39" s="114"/>
    </row>
    <row r="40" spans="1:9">
      <c r="A40" s="465"/>
      <c r="B40" s="33"/>
      <c r="C40" s="117"/>
      <c r="D40" s="117"/>
      <c r="E40" s="119"/>
      <c r="F40" s="114"/>
      <c r="G40" s="114"/>
      <c r="H40" s="114"/>
      <c r="I40" s="114"/>
    </row>
    <row r="41" spans="1:9">
      <c r="A41" s="465"/>
      <c r="B41" s="33"/>
      <c r="C41" s="120"/>
      <c r="D41" s="120"/>
      <c r="E41" s="119"/>
      <c r="F41" s="114"/>
      <c r="G41" s="114"/>
      <c r="H41" s="114"/>
      <c r="I41" s="114"/>
    </row>
    <row r="42" spans="1:9">
      <c r="A42" s="465"/>
      <c r="B42" s="33"/>
      <c r="C42" s="128"/>
      <c r="D42" s="126"/>
      <c r="E42" s="118"/>
      <c r="F42" s="114"/>
      <c r="G42" s="114"/>
      <c r="H42" s="114"/>
      <c r="I42" s="114"/>
    </row>
    <row r="43" spans="1:9">
      <c r="A43" s="465"/>
      <c r="B43" s="33"/>
      <c r="C43" s="128"/>
      <c r="D43" s="126"/>
      <c r="E43" s="118"/>
      <c r="F43" s="114"/>
      <c r="G43" s="114"/>
      <c r="H43" s="114"/>
      <c r="I43" s="114"/>
    </row>
    <row r="44" spans="1:9">
      <c r="A44" s="464"/>
      <c r="B44" s="33"/>
      <c r="C44" s="121"/>
      <c r="D44" s="121"/>
      <c r="E44" s="119"/>
      <c r="F44" s="122"/>
      <c r="G44" s="33"/>
      <c r="H44" s="33"/>
      <c r="I44" s="33"/>
    </row>
    <row r="45" spans="1:9">
      <c r="A45" s="465"/>
      <c r="B45" s="33"/>
      <c r="C45" s="121"/>
      <c r="D45" s="121"/>
      <c r="E45" s="33"/>
      <c r="F45" s="33"/>
      <c r="G45" s="114"/>
      <c r="H45" s="114"/>
      <c r="I45" s="33"/>
    </row>
    <row r="59" spans="1:7" ht="31.5" customHeight="1">
      <c r="A59" s="112"/>
      <c r="B59" s="112"/>
      <c r="C59" s="112"/>
      <c r="D59" s="112"/>
      <c r="E59" s="112"/>
      <c r="F59" s="113"/>
      <c r="G59" s="113"/>
    </row>
    <row r="60" spans="1:7">
      <c r="A60" s="125"/>
      <c r="B60" s="129"/>
      <c r="C60" s="112"/>
      <c r="D60" s="116"/>
      <c r="E60" s="116"/>
      <c r="F60" s="112"/>
      <c r="G60" s="112"/>
    </row>
    <row r="61" spans="1:7">
      <c r="A61" s="130"/>
      <c r="B61" s="129"/>
      <c r="C61" s="126"/>
      <c r="D61" s="114"/>
      <c r="E61" s="114"/>
      <c r="F61" s="114"/>
      <c r="G61" s="114"/>
    </row>
    <row r="62" spans="1:7">
      <c r="A62" s="130"/>
      <c r="B62" s="33"/>
      <c r="C62" s="126"/>
      <c r="D62" s="114"/>
      <c r="E62" s="114"/>
      <c r="F62" s="114"/>
      <c r="G62" s="114"/>
    </row>
    <row r="63" spans="1:7">
      <c r="A63" s="130"/>
      <c r="B63" s="33"/>
      <c r="C63" s="126"/>
      <c r="D63" s="114"/>
      <c r="E63" s="114"/>
      <c r="F63" s="114"/>
      <c r="G63" s="114"/>
    </row>
    <row r="64" spans="1:7">
      <c r="A64" s="130"/>
      <c r="B64" s="33"/>
      <c r="C64" s="117"/>
      <c r="D64" s="114"/>
      <c r="E64" s="114"/>
      <c r="F64" s="114"/>
      <c r="G64" s="114"/>
    </row>
    <row r="65" spans="1:7">
      <c r="A65" s="130"/>
      <c r="B65" s="33"/>
      <c r="C65" s="112"/>
      <c r="D65" s="114"/>
      <c r="E65" s="116"/>
      <c r="F65" s="116"/>
      <c r="G65" s="114"/>
    </row>
    <row r="66" spans="1:7">
      <c r="A66" s="130"/>
      <c r="B66" s="33"/>
      <c r="C66" s="120"/>
      <c r="D66" s="114"/>
      <c r="E66" s="114"/>
      <c r="F66" s="114"/>
      <c r="G66" s="114"/>
    </row>
    <row r="67" spans="1:7">
      <c r="A67" s="130"/>
      <c r="B67" s="33"/>
      <c r="C67" s="128"/>
      <c r="D67" s="114"/>
      <c r="E67" s="114"/>
      <c r="F67" s="114"/>
      <c r="G67" s="114"/>
    </row>
    <row r="68" spans="1:7">
      <c r="A68" s="130"/>
      <c r="B68" s="33"/>
      <c r="C68" s="128"/>
      <c r="D68" s="114"/>
      <c r="E68" s="114"/>
      <c r="F68" s="114"/>
      <c r="G68" s="114"/>
    </row>
    <row r="69" spans="1:7">
      <c r="A69" s="130"/>
      <c r="B69" s="33"/>
      <c r="C69" s="121"/>
      <c r="D69" s="122"/>
      <c r="E69" s="122"/>
      <c r="F69" s="33"/>
      <c r="G69" s="33"/>
    </row>
    <row r="70" spans="1:7">
      <c r="A70" s="130"/>
      <c r="B70" s="33"/>
      <c r="C70" s="131"/>
      <c r="D70" s="33"/>
      <c r="E70" s="33"/>
      <c r="F70" s="114"/>
      <c r="G70" s="114"/>
    </row>
    <row r="71" spans="1:7">
      <c r="A71" s="113"/>
      <c r="B71" s="129"/>
      <c r="C71" s="117"/>
      <c r="D71" s="112"/>
      <c r="E71" s="116"/>
      <c r="F71" s="112"/>
      <c r="G71" s="112"/>
    </row>
    <row r="72" spans="1:7">
      <c r="A72" s="130"/>
      <c r="B72" s="33"/>
      <c r="C72" s="127"/>
      <c r="D72" s="114"/>
      <c r="E72" s="114"/>
      <c r="F72" s="114"/>
      <c r="G72" s="114"/>
    </row>
    <row r="73" spans="1:7">
      <c r="A73" s="130"/>
      <c r="B73" s="33"/>
      <c r="C73" s="127"/>
      <c r="D73" s="114"/>
      <c r="E73" s="114"/>
      <c r="F73" s="114"/>
      <c r="G73" s="114"/>
    </row>
    <row r="74" spans="1:7">
      <c r="A74" s="130"/>
      <c r="B74" s="33"/>
      <c r="C74" s="127"/>
      <c r="D74" s="114"/>
      <c r="E74" s="114"/>
      <c r="F74" s="114"/>
      <c r="G74" s="114"/>
    </row>
    <row r="75" spans="1:7">
      <c r="A75" s="130"/>
      <c r="B75" s="33"/>
      <c r="C75" s="127"/>
      <c r="D75" s="114"/>
      <c r="E75" s="114"/>
      <c r="F75" s="114"/>
      <c r="G75" s="114"/>
    </row>
    <row r="76" spans="1:7">
      <c r="A76" s="130"/>
      <c r="B76" s="33"/>
      <c r="C76" s="112"/>
      <c r="D76" s="114"/>
      <c r="E76" s="116"/>
      <c r="F76" s="114"/>
      <c r="G76" s="114"/>
    </row>
    <row r="77" spans="1:7">
      <c r="A77" s="130"/>
      <c r="B77" s="33"/>
      <c r="C77" s="132"/>
      <c r="D77" s="114"/>
      <c r="E77" s="114"/>
      <c r="F77" s="114"/>
      <c r="G77" s="114"/>
    </row>
    <row r="78" spans="1:7">
      <c r="A78" s="130"/>
      <c r="B78" s="33"/>
      <c r="C78" s="133"/>
      <c r="D78" s="114"/>
      <c r="E78" s="114"/>
      <c r="F78" s="114"/>
      <c r="G78" s="114"/>
    </row>
    <row r="79" spans="1:7">
      <c r="A79" s="130"/>
      <c r="B79" s="33"/>
      <c r="C79" s="126"/>
      <c r="D79" s="114"/>
      <c r="E79" s="114"/>
      <c r="F79" s="114"/>
      <c r="G79" s="114"/>
    </row>
    <row r="80" spans="1:7">
      <c r="A80" s="130"/>
      <c r="B80" s="33"/>
      <c r="C80" s="126"/>
      <c r="D80" s="114"/>
      <c r="E80" s="114"/>
      <c r="F80" s="114"/>
      <c r="G80" s="114"/>
    </row>
    <row r="81" spans="1:7">
      <c r="A81" s="130"/>
      <c r="B81" s="33"/>
      <c r="C81" s="126"/>
      <c r="D81" s="114"/>
      <c r="E81" s="114"/>
      <c r="F81" s="114"/>
      <c r="G81" s="114"/>
    </row>
  </sheetData>
  <mergeCells count="9">
    <mergeCell ref="A44:A45"/>
    <mergeCell ref="C16:C17"/>
    <mergeCell ref="D16:D17"/>
    <mergeCell ref="D21:D22"/>
    <mergeCell ref="C11:C12"/>
    <mergeCell ref="D11:D12"/>
    <mergeCell ref="A35:A43"/>
    <mergeCell ref="C36:C38"/>
    <mergeCell ref="D36:D38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7"/>
  <dimension ref="A1:J149"/>
  <sheetViews>
    <sheetView topLeftCell="A104" zoomScaleNormal="100" workbookViewId="0">
      <selection activeCell="A115" sqref="A115"/>
    </sheetView>
  </sheetViews>
  <sheetFormatPr defaultColWidth="9.109375" defaultRowHeight="13.2"/>
  <cols>
    <col min="1" max="1" width="24.33203125" style="1" customWidth="1"/>
    <col min="2" max="9" width="7.6640625" style="1" customWidth="1"/>
    <col min="10" max="16384" width="9.109375" style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 ht="15.6">
      <c r="A2" s="4"/>
      <c r="B2" s="4"/>
      <c r="C2" s="204"/>
      <c r="D2" s="3"/>
      <c r="E2" s="4"/>
      <c r="F2" s="179"/>
      <c r="G2" s="179"/>
      <c r="H2" s="475" t="s">
        <v>292</v>
      </c>
      <c r="I2" s="475"/>
    </row>
    <row r="3" spans="1:9" ht="15.6">
      <c r="A3" s="8"/>
      <c r="B3" s="2"/>
      <c r="C3" s="2"/>
      <c r="D3" s="2"/>
      <c r="E3" s="2"/>
      <c r="F3" s="2"/>
      <c r="G3" s="2"/>
      <c r="H3" s="2"/>
      <c r="I3" s="2"/>
    </row>
    <row r="4" spans="1:9" ht="15.6">
      <c r="A4" s="8"/>
      <c r="B4" s="4"/>
      <c r="C4" s="42"/>
      <c r="D4" s="15"/>
      <c r="E4" s="15"/>
      <c r="F4" s="4"/>
      <c r="G4" s="4"/>
      <c r="H4" s="4"/>
      <c r="I4" s="4"/>
    </row>
    <row r="5" spans="1:9" ht="15.6">
      <c r="A5" s="8" t="s">
        <v>235</v>
      </c>
      <c r="B5" s="52"/>
      <c r="C5" s="21"/>
      <c r="D5" s="52"/>
      <c r="E5" s="52"/>
      <c r="F5" s="52"/>
      <c r="G5" s="52"/>
      <c r="H5" s="52"/>
      <c r="I5" s="52"/>
    </row>
    <row r="6" spans="1:9">
      <c r="A6" s="23"/>
      <c r="B6" s="52"/>
      <c r="C6" s="52"/>
      <c r="D6" s="52"/>
      <c r="E6" s="52"/>
      <c r="F6" s="52"/>
      <c r="G6" s="52"/>
      <c r="H6" s="4"/>
      <c r="I6" s="52"/>
    </row>
    <row r="7" spans="1:9" ht="13.8" thickBot="1">
      <c r="A7" s="23"/>
      <c r="B7" s="52"/>
      <c r="C7" s="52"/>
      <c r="D7" s="52"/>
      <c r="E7" s="52"/>
      <c r="F7" s="52"/>
      <c r="G7" s="52"/>
      <c r="H7" s="4" t="s">
        <v>13</v>
      </c>
      <c r="I7" s="52"/>
    </row>
    <row r="8" spans="1:9" ht="15.75" customHeight="1" thickBot="1">
      <c r="A8" s="53" t="s">
        <v>0</v>
      </c>
      <c r="B8" s="54"/>
      <c r="C8" s="54" t="s">
        <v>11</v>
      </c>
      <c r="D8" s="54"/>
      <c r="E8" s="54"/>
      <c r="F8" s="54"/>
      <c r="G8" s="54"/>
      <c r="H8" s="62"/>
      <c r="I8" s="63"/>
    </row>
    <row r="9" spans="1:9" ht="13.5" customHeight="1">
      <c r="A9" s="58" t="s">
        <v>6</v>
      </c>
      <c r="B9" s="59" t="s">
        <v>3</v>
      </c>
      <c r="C9" s="59" t="s">
        <v>4</v>
      </c>
      <c r="D9" s="59" t="s">
        <v>8</v>
      </c>
      <c r="E9" s="59" t="s">
        <v>1</v>
      </c>
      <c r="F9" s="59" t="s">
        <v>178</v>
      </c>
      <c r="G9" s="59" t="s">
        <v>180</v>
      </c>
      <c r="H9" s="60" t="s">
        <v>10</v>
      </c>
      <c r="I9" s="61" t="s">
        <v>5</v>
      </c>
    </row>
    <row r="10" spans="1:9" ht="15.75" customHeight="1" thickBot="1">
      <c r="A10" s="48"/>
      <c r="B10" s="49"/>
      <c r="C10" s="49" t="s">
        <v>7</v>
      </c>
      <c r="D10" s="49" t="s">
        <v>9</v>
      </c>
      <c r="E10" s="49" t="s">
        <v>7</v>
      </c>
      <c r="F10" s="49" t="s">
        <v>179</v>
      </c>
      <c r="G10" s="49" t="s">
        <v>7</v>
      </c>
      <c r="H10" s="55" t="s">
        <v>181</v>
      </c>
      <c r="I10" s="56"/>
    </row>
    <row r="11" spans="1:9" ht="15" customHeight="1">
      <c r="A11" s="184" t="s">
        <v>80</v>
      </c>
      <c r="B11" s="47"/>
      <c r="C11" s="47"/>
      <c r="D11" s="47"/>
      <c r="E11" s="47"/>
      <c r="F11" s="47"/>
      <c r="G11" s="47"/>
      <c r="H11" s="47"/>
      <c r="I11" s="92"/>
    </row>
    <row r="12" spans="1:9" ht="15" customHeight="1">
      <c r="A12" s="58" t="s">
        <v>14</v>
      </c>
      <c r="B12" s="47">
        <f>SUM(C12:I12)</f>
        <v>12126</v>
      </c>
      <c r="C12" s="47">
        <v>8498</v>
      </c>
      <c r="D12" s="47">
        <v>2762</v>
      </c>
      <c r="E12" s="47">
        <v>865</v>
      </c>
      <c r="F12" s="47"/>
      <c r="G12" s="47"/>
      <c r="H12" s="47"/>
      <c r="I12" s="92">
        <v>1</v>
      </c>
    </row>
    <row r="13" spans="1:9" ht="15" customHeight="1">
      <c r="A13" s="188"/>
      <c r="B13" s="47">
        <f t="shared" ref="B13:B24" si="0">SUM(C13:I13)</f>
        <v>0</v>
      </c>
      <c r="C13" s="45"/>
      <c r="D13" s="45"/>
      <c r="E13" s="44"/>
      <c r="F13" s="44"/>
      <c r="G13" s="45"/>
      <c r="H13" s="44"/>
      <c r="I13" s="93"/>
    </row>
    <row r="14" spans="1:9" ht="15" customHeight="1">
      <c r="A14" s="51" t="s">
        <v>12</v>
      </c>
      <c r="B14" s="47">
        <f t="shared" si="0"/>
        <v>0</v>
      </c>
      <c r="C14" s="44"/>
      <c r="D14" s="44"/>
      <c r="E14" s="44"/>
      <c r="F14" s="44"/>
      <c r="G14" s="44"/>
      <c r="H14" s="44"/>
      <c r="I14" s="93"/>
    </row>
    <row r="15" spans="1:9" ht="15" customHeight="1">
      <c r="A15" s="46" t="s">
        <v>19</v>
      </c>
      <c r="B15" s="47">
        <f t="shared" si="0"/>
        <v>140</v>
      </c>
      <c r="C15" s="44"/>
      <c r="D15" s="44"/>
      <c r="E15" s="44">
        <v>140</v>
      </c>
      <c r="F15" s="44"/>
      <c r="G15" s="44"/>
      <c r="H15" s="44"/>
      <c r="I15" s="93"/>
    </row>
    <row r="16" spans="1:9" ht="15.75" customHeight="1">
      <c r="A16" s="46" t="s">
        <v>249</v>
      </c>
      <c r="B16" s="47">
        <f t="shared" si="0"/>
        <v>5651</v>
      </c>
      <c r="C16" s="44">
        <v>5136</v>
      </c>
      <c r="D16" s="44">
        <v>494</v>
      </c>
      <c r="E16" s="44">
        <v>0</v>
      </c>
      <c r="F16" s="44"/>
      <c r="G16" s="44"/>
      <c r="H16" s="44"/>
      <c r="I16" s="93">
        <v>21</v>
      </c>
    </row>
    <row r="17" spans="1:9" ht="15.75" customHeight="1">
      <c r="A17" s="46" t="s">
        <v>15</v>
      </c>
      <c r="B17" s="47">
        <f t="shared" si="0"/>
        <v>5261</v>
      </c>
      <c r="C17" s="44">
        <v>2984</v>
      </c>
      <c r="D17" s="44">
        <v>561</v>
      </c>
      <c r="E17" s="44">
        <v>1715</v>
      </c>
      <c r="F17" s="44"/>
      <c r="G17" s="44"/>
      <c r="H17" s="44"/>
      <c r="I17" s="93">
        <v>1</v>
      </c>
    </row>
    <row r="18" spans="1:9" ht="15.75" customHeight="1">
      <c r="A18" s="46" t="s">
        <v>64</v>
      </c>
      <c r="B18" s="47">
        <f t="shared" si="0"/>
        <v>575</v>
      </c>
      <c r="C18" s="44"/>
      <c r="D18" s="44"/>
      <c r="E18" s="44">
        <v>575</v>
      </c>
      <c r="F18" s="44"/>
      <c r="G18" s="44"/>
      <c r="H18" s="44"/>
      <c r="I18" s="93"/>
    </row>
    <row r="19" spans="1:9" ht="15.75" customHeight="1">
      <c r="A19" s="46" t="s">
        <v>18</v>
      </c>
      <c r="B19" s="47">
        <f t="shared" si="0"/>
        <v>571</v>
      </c>
      <c r="C19" s="44">
        <v>360</v>
      </c>
      <c r="D19" s="44">
        <v>61</v>
      </c>
      <c r="E19" s="44">
        <v>150</v>
      </c>
      <c r="F19" s="44"/>
      <c r="G19" s="44"/>
      <c r="H19" s="44"/>
      <c r="I19" s="93"/>
    </row>
    <row r="20" spans="1:9" ht="15.75" customHeight="1">
      <c r="A20" s="46" t="s">
        <v>17</v>
      </c>
      <c r="B20" s="47">
        <f t="shared" si="0"/>
        <v>255</v>
      </c>
      <c r="C20" s="44"/>
      <c r="D20" s="44"/>
      <c r="E20" s="44">
        <v>255</v>
      </c>
      <c r="F20" s="44"/>
      <c r="G20" s="44"/>
      <c r="H20" s="44"/>
      <c r="I20" s="93"/>
    </row>
    <row r="21" spans="1:9" ht="15.75" customHeight="1">
      <c r="A21" s="46" t="s">
        <v>250</v>
      </c>
      <c r="B21" s="47">
        <f t="shared" si="0"/>
        <v>1460</v>
      </c>
      <c r="C21" s="44"/>
      <c r="D21" s="44"/>
      <c r="E21" s="44">
        <v>1460</v>
      </c>
      <c r="F21" s="44"/>
      <c r="G21" s="44"/>
      <c r="H21" s="44"/>
      <c r="I21" s="93"/>
    </row>
    <row r="22" spans="1:9" ht="15.75" customHeight="1">
      <c r="A22" s="46" t="s">
        <v>191</v>
      </c>
      <c r="B22" s="47">
        <f t="shared" si="0"/>
        <v>15656</v>
      </c>
      <c r="C22" s="44"/>
      <c r="D22" s="44"/>
      <c r="E22" s="44"/>
      <c r="F22" s="45">
        <v>15656</v>
      </c>
      <c r="G22" s="44"/>
      <c r="H22" s="44"/>
      <c r="I22" s="93"/>
    </row>
    <row r="23" spans="1:9" ht="15.75" customHeight="1">
      <c r="A23" s="185" t="s">
        <v>251</v>
      </c>
      <c r="B23" s="47">
        <f t="shared" si="0"/>
        <v>5294</v>
      </c>
      <c r="C23" s="186"/>
      <c r="D23" s="186"/>
      <c r="E23" s="186">
        <v>5294</v>
      </c>
      <c r="F23" s="186"/>
      <c r="G23" s="186"/>
      <c r="H23" s="186"/>
      <c r="I23" s="187"/>
    </row>
    <row r="24" spans="1:9" ht="15.75" customHeight="1">
      <c r="A24" s="44"/>
      <c r="B24" s="47">
        <f t="shared" si="0"/>
        <v>0</v>
      </c>
      <c r="C24" s="44"/>
      <c r="D24" s="44"/>
      <c r="E24" s="44"/>
      <c r="F24" s="44"/>
      <c r="G24" s="44"/>
      <c r="H24" s="44"/>
      <c r="I24" s="93"/>
    </row>
    <row r="25" spans="1:9" ht="15.75" customHeight="1" thickBot="1">
      <c r="A25" s="201" t="s">
        <v>33</v>
      </c>
      <c r="B25" s="202">
        <f>SUM(B12:B24)</f>
        <v>46989</v>
      </c>
      <c r="C25" s="202">
        <f t="shared" ref="C25:I25" si="1">SUM(C12:C24)</f>
        <v>16978</v>
      </c>
      <c r="D25" s="202">
        <f t="shared" si="1"/>
        <v>3878</v>
      </c>
      <c r="E25" s="202">
        <f t="shared" si="1"/>
        <v>10454</v>
      </c>
      <c r="F25" s="202">
        <f t="shared" si="1"/>
        <v>15656</v>
      </c>
      <c r="G25" s="202">
        <f t="shared" si="1"/>
        <v>0</v>
      </c>
      <c r="H25" s="202">
        <f t="shared" si="1"/>
        <v>0</v>
      </c>
      <c r="I25" s="202">
        <f t="shared" si="1"/>
        <v>23</v>
      </c>
    </row>
    <row r="26" spans="1:9" ht="15" customHeight="1">
      <c r="A26" s="207" t="s">
        <v>81</v>
      </c>
      <c r="C26" s="47"/>
      <c r="D26" s="47"/>
      <c r="E26" s="47"/>
      <c r="F26" s="47"/>
      <c r="G26" s="47"/>
      <c r="H26" s="47"/>
      <c r="I26" s="92"/>
    </row>
    <row r="27" spans="1:9" ht="15" customHeight="1">
      <c r="A27" s="46"/>
      <c r="B27" s="44"/>
      <c r="C27" s="44"/>
      <c r="D27" s="44"/>
      <c r="E27" s="44"/>
      <c r="F27" s="44"/>
      <c r="G27" s="44"/>
      <c r="H27" s="44"/>
      <c r="I27" s="93"/>
    </row>
    <row r="28" spans="1:9" ht="15" customHeight="1">
      <c r="A28" s="46" t="s">
        <v>252</v>
      </c>
      <c r="B28" s="44">
        <f>SUM(C28:G28)</f>
        <v>50</v>
      </c>
      <c r="C28" s="44"/>
      <c r="D28" s="44"/>
      <c r="E28" s="44"/>
      <c r="F28" s="44"/>
      <c r="G28" s="44">
        <v>50</v>
      </c>
      <c r="H28" s="44"/>
      <c r="I28" s="93"/>
    </row>
    <row r="29" spans="1:9" ht="15" customHeight="1">
      <c r="A29" s="46"/>
      <c r="B29" s="44"/>
      <c r="C29" s="44"/>
      <c r="D29" s="44"/>
      <c r="E29" s="44"/>
      <c r="F29" s="44"/>
      <c r="G29" s="44"/>
      <c r="H29" s="44"/>
      <c r="I29" s="93"/>
    </row>
    <row r="30" spans="1:9" ht="15" customHeight="1">
      <c r="A30" s="46"/>
      <c r="B30" s="44"/>
      <c r="C30" s="44"/>
      <c r="D30" s="44"/>
      <c r="E30" s="44"/>
      <c r="F30" s="44"/>
      <c r="G30" s="44"/>
      <c r="H30" s="44"/>
      <c r="I30" s="93"/>
    </row>
    <row r="31" spans="1:9" ht="15" customHeight="1">
      <c r="A31" s="46"/>
      <c r="B31" s="44"/>
      <c r="C31" s="44"/>
      <c r="D31" s="44"/>
      <c r="E31" s="44"/>
      <c r="F31" s="44"/>
      <c r="G31" s="44"/>
      <c r="H31" s="44"/>
      <c r="I31" s="93"/>
    </row>
    <row r="32" spans="1:9" ht="15" customHeight="1" thickBot="1">
      <c r="A32" s="46"/>
      <c r="B32" s="44"/>
      <c r="C32" s="44"/>
      <c r="D32" s="44"/>
      <c r="E32" s="44"/>
      <c r="F32" s="44"/>
      <c r="G32" s="44"/>
      <c r="H32" s="44"/>
      <c r="I32" s="93"/>
    </row>
    <row r="33" spans="1:10" ht="15" customHeight="1" thickBot="1">
      <c r="A33" s="64" t="s">
        <v>20</v>
      </c>
      <c r="B33" s="57">
        <f>SUM(B28:B32)</f>
        <v>50</v>
      </c>
      <c r="C33" s="194"/>
      <c r="D33" s="194"/>
      <c r="E33" s="194"/>
      <c r="F33" s="194"/>
      <c r="G33" s="194">
        <f>SUM(G28:G32)</f>
        <v>50</v>
      </c>
      <c r="H33" s="194"/>
      <c r="I33" s="66"/>
    </row>
    <row r="34" spans="1:10" ht="15" customHeight="1" thickBot="1">
      <c r="A34" s="94"/>
      <c r="B34" s="67"/>
      <c r="C34" s="67"/>
      <c r="D34" s="67"/>
      <c r="E34" s="67"/>
      <c r="F34" s="67"/>
      <c r="G34" s="67"/>
      <c r="H34" s="67"/>
      <c r="I34" s="95"/>
    </row>
    <row r="35" spans="1:10" ht="15" customHeight="1" thickBot="1">
      <c r="A35" s="65" t="s">
        <v>21</v>
      </c>
      <c r="B35" s="68">
        <f t="shared" ref="B35:G35" si="2">SUM(B25,B33)</f>
        <v>47039</v>
      </c>
      <c r="C35" s="68">
        <f t="shared" si="2"/>
        <v>16978</v>
      </c>
      <c r="D35" s="68">
        <f t="shared" si="2"/>
        <v>3878</v>
      </c>
      <c r="E35" s="68">
        <f t="shared" si="2"/>
        <v>10454</v>
      </c>
      <c r="F35" s="68">
        <f t="shared" si="2"/>
        <v>15656</v>
      </c>
      <c r="G35" s="68">
        <f t="shared" si="2"/>
        <v>50</v>
      </c>
      <c r="H35" s="68"/>
      <c r="I35" s="69"/>
    </row>
    <row r="36" spans="1:10" ht="15" customHeight="1">
      <c r="A36" s="23"/>
      <c r="B36" s="23"/>
      <c r="C36" s="23"/>
      <c r="D36" s="23"/>
      <c r="E36" s="23"/>
      <c r="F36" s="23"/>
      <c r="G36" s="23"/>
      <c r="H36" s="23"/>
      <c r="I36" s="23"/>
    </row>
    <row r="37" spans="1:10" ht="15" customHeight="1">
      <c r="A37" s="23"/>
      <c r="B37" s="23"/>
      <c r="C37" s="23"/>
      <c r="D37" s="23"/>
      <c r="E37" s="23"/>
      <c r="F37" s="23"/>
      <c r="G37" s="23"/>
      <c r="H37" s="23"/>
      <c r="I37" s="23"/>
    </row>
    <row r="38" spans="1:10" ht="15" customHeight="1">
      <c r="A38" s="23"/>
      <c r="B38" s="23"/>
      <c r="C38" s="23"/>
      <c r="D38" s="23"/>
      <c r="E38" s="23"/>
      <c r="F38" s="40"/>
      <c r="G38" s="40"/>
      <c r="H38" s="23"/>
      <c r="I38" s="23"/>
    </row>
    <row r="39" spans="1:10" ht="15" customHeight="1">
      <c r="A39" s="23"/>
      <c r="B39" s="23"/>
      <c r="C39" s="23"/>
      <c r="D39" s="23"/>
      <c r="E39" s="23"/>
      <c r="F39" s="23"/>
      <c r="G39" s="23"/>
      <c r="H39" s="23"/>
      <c r="I39" s="23"/>
    </row>
    <row r="40" spans="1:10" ht="15" customHeight="1">
      <c r="A40" s="23"/>
      <c r="B40" s="23"/>
      <c r="C40" s="23"/>
      <c r="D40" s="23"/>
      <c r="E40" s="23"/>
      <c r="F40" s="40"/>
      <c r="G40" s="40"/>
      <c r="H40" s="23"/>
      <c r="I40" s="23"/>
    </row>
    <row r="41" spans="1:10" ht="15" customHeight="1">
      <c r="A41" s="312" t="s">
        <v>301</v>
      </c>
      <c r="B41" s="312"/>
      <c r="C41" s="312"/>
      <c r="D41" s="312"/>
      <c r="E41" s="312"/>
      <c r="F41" s="312"/>
      <c r="G41" s="312"/>
      <c r="H41" s="312"/>
      <c r="I41" s="312"/>
      <c r="J41" s="311"/>
    </row>
    <row r="42" spans="1:10" ht="15" customHeight="1">
      <c r="A42" s="23"/>
      <c r="B42" s="52"/>
      <c r="C42" s="52" t="s">
        <v>300</v>
      </c>
      <c r="D42" s="52"/>
      <c r="E42" s="52"/>
      <c r="F42" s="52"/>
      <c r="G42" s="52"/>
      <c r="H42" s="4"/>
      <c r="I42" s="52"/>
    </row>
    <row r="43" spans="1:10" ht="15" customHeight="1" thickBot="1">
      <c r="A43" s="23"/>
      <c r="B43" s="52"/>
      <c r="C43" s="52"/>
      <c r="D43" s="52"/>
      <c r="E43" s="52"/>
      <c r="F43" s="52"/>
      <c r="G43" s="52"/>
      <c r="H43" s="4" t="s">
        <v>13</v>
      </c>
      <c r="I43" s="52"/>
    </row>
    <row r="44" spans="1:10" ht="15" customHeight="1" thickBot="1">
      <c r="A44" s="53" t="s">
        <v>0</v>
      </c>
      <c r="B44" s="54"/>
      <c r="C44" s="54" t="s">
        <v>11</v>
      </c>
      <c r="D44" s="54"/>
      <c r="E44" s="54"/>
      <c r="F44" s="54"/>
      <c r="G44" s="54"/>
      <c r="H44" s="62"/>
      <c r="I44" s="63"/>
    </row>
    <row r="45" spans="1:10" ht="15" customHeight="1">
      <c r="A45" s="58" t="s">
        <v>6</v>
      </c>
      <c r="B45" s="59" t="s">
        <v>3</v>
      </c>
      <c r="C45" s="59" t="s">
        <v>4</v>
      </c>
      <c r="D45" s="59" t="s">
        <v>8</v>
      </c>
      <c r="E45" s="59" t="s">
        <v>1</v>
      </c>
      <c r="F45" s="59" t="s">
        <v>178</v>
      </c>
      <c r="G45" s="59" t="s">
        <v>180</v>
      </c>
      <c r="H45" s="60" t="s">
        <v>10</v>
      </c>
      <c r="I45" s="61" t="s">
        <v>5</v>
      </c>
    </row>
    <row r="46" spans="1:10" ht="17.25" customHeight="1" thickBot="1">
      <c r="A46" s="48"/>
      <c r="B46" s="49"/>
      <c r="C46" s="49" t="s">
        <v>7</v>
      </c>
      <c r="D46" s="49" t="s">
        <v>9</v>
      </c>
      <c r="E46" s="49" t="s">
        <v>7</v>
      </c>
      <c r="F46" s="49" t="s">
        <v>179</v>
      </c>
      <c r="G46" s="49" t="s">
        <v>7</v>
      </c>
      <c r="H46" s="55" t="s">
        <v>181</v>
      </c>
      <c r="I46" s="56"/>
    </row>
    <row r="47" spans="1:10" ht="15" customHeight="1">
      <c r="A47" s="184" t="s">
        <v>80</v>
      </c>
      <c r="B47" s="47"/>
      <c r="C47" s="47"/>
      <c r="D47" s="47"/>
      <c r="E47" s="47"/>
      <c r="F47" s="47"/>
      <c r="G47" s="47"/>
      <c r="H47" s="47"/>
      <c r="I47" s="92"/>
    </row>
    <row r="48" spans="1:10" ht="15" customHeight="1">
      <c r="A48" s="58" t="s">
        <v>14</v>
      </c>
      <c r="B48" s="47">
        <f>SUM(C48:I48)</f>
        <v>12126</v>
      </c>
      <c r="C48" s="47">
        <v>8498</v>
      </c>
      <c r="D48" s="47">
        <v>2762</v>
      </c>
      <c r="E48" s="47">
        <v>865</v>
      </c>
      <c r="F48" s="47"/>
      <c r="G48" s="47"/>
      <c r="H48" s="47"/>
      <c r="I48" s="92">
        <v>1</v>
      </c>
    </row>
    <row r="49" spans="1:9" ht="15" customHeight="1">
      <c r="A49" s="458" t="s">
        <v>280</v>
      </c>
      <c r="B49" s="47">
        <f t="shared" ref="B49:B64" si="3">SUM(C49:I49)</f>
        <v>90</v>
      </c>
      <c r="C49" s="45"/>
      <c r="D49" s="45"/>
      <c r="E49" s="460">
        <v>90</v>
      </c>
      <c r="F49" s="44"/>
      <c r="G49" s="45"/>
      <c r="H49" s="44"/>
      <c r="I49" s="93"/>
    </row>
    <row r="50" spans="1:9">
      <c r="A50" s="51" t="s">
        <v>12</v>
      </c>
      <c r="B50" s="47">
        <f t="shared" si="3"/>
        <v>0</v>
      </c>
      <c r="C50" s="44"/>
      <c r="D50" s="44"/>
      <c r="E50" s="44"/>
      <c r="F50" s="44"/>
      <c r="G50" s="44"/>
      <c r="H50" s="44"/>
      <c r="I50" s="93"/>
    </row>
    <row r="51" spans="1:9">
      <c r="A51" s="46" t="s">
        <v>19</v>
      </c>
      <c r="B51" s="47">
        <f t="shared" si="3"/>
        <v>140</v>
      </c>
      <c r="C51" s="44"/>
      <c r="D51" s="44"/>
      <c r="E51" s="44">
        <v>140</v>
      </c>
      <c r="F51" s="44"/>
      <c r="G51" s="44"/>
      <c r="H51" s="44"/>
      <c r="I51" s="93"/>
    </row>
    <row r="52" spans="1:9">
      <c r="A52" s="46" t="s">
        <v>249</v>
      </c>
      <c r="B52" s="47">
        <f t="shared" si="3"/>
        <v>5651</v>
      </c>
      <c r="C52" s="44">
        <v>5136</v>
      </c>
      <c r="D52" s="44">
        <v>494</v>
      </c>
      <c r="E52" s="44"/>
      <c r="F52" s="44"/>
      <c r="G52" s="44"/>
      <c r="H52" s="44"/>
      <c r="I52" s="93">
        <v>21</v>
      </c>
    </row>
    <row r="53" spans="1:9" ht="13.8">
      <c r="A53" s="458" t="s">
        <v>280</v>
      </c>
      <c r="B53" s="47"/>
      <c r="C53" s="460">
        <v>2300</v>
      </c>
      <c r="D53" s="44"/>
      <c r="E53" s="460">
        <v>580</v>
      </c>
      <c r="F53" s="44"/>
      <c r="G53" s="44"/>
      <c r="H53" s="44"/>
      <c r="I53" s="93"/>
    </row>
    <row r="54" spans="1:9">
      <c r="A54" s="46" t="s">
        <v>15</v>
      </c>
      <c r="B54" s="47">
        <f t="shared" si="3"/>
        <v>5261</v>
      </c>
      <c r="C54" s="44">
        <v>2984</v>
      </c>
      <c r="D54" s="44">
        <v>561</v>
      </c>
      <c r="E54" s="44">
        <v>1715</v>
      </c>
      <c r="F54" s="44"/>
      <c r="G54" s="44"/>
      <c r="H54" s="44"/>
      <c r="I54" s="93">
        <v>1</v>
      </c>
    </row>
    <row r="55" spans="1:9" ht="13.8">
      <c r="A55" s="458" t="s">
        <v>280</v>
      </c>
      <c r="B55" s="47"/>
      <c r="C55" s="44"/>
      <c r="D55" s="44"/>
      <c r="E55" s="460">
        <v>800</v>
      </c>
      <c r="F55" s="44"/>
      <c r="G55" s="44"/>
      <c r="H55" s="44"/>
      <c r="I55" s="93"/>
    </row>
    <row r="56" spans="1:9">
      <c r="A56" s="46" t="s">
        <v>64</v>
      </c>
      <c r="B56" s="47">
        <f t="shared" si="3"/>
        <v>575</v>
      </c>
      <c r="C56" s="44"/>
      <c r="D56" s="44"/>
      <c r="E56" s="44">
        <v>575</v>
      </c>
      <c r="F56" s="44"/>
      <c r="G56" s="44"/>
      <c r="H56" s="44"/>
      <c r="I56" s="93"/>
    </row>
    <row r="57" spans="1:9">
      <c r="A57" s="46" t="s">
        <v>18</v>
      </c>
      <c r="B57" s="47">
        <f t="shared" si="3"/>
        <v>571</v>
      </c>
      <c r="C57" s="44">
        <v>360</v>
      </c>
      <c r="D57" s="44">
        <v>61</v>
      </c>
      <c r="E57" s="44">
        <v>150</v>
      </c>
      <c r="F57" s="44"/>
      <c r="G57" s="44"/>
      <c r="H57" s="44"/>
      <c r="I57" s="93"/>
    </row>
    <row r="58" spans="1:9">
      <c r="A58" s="46" t="s">
        <v>17</v>
      </c>
      <c r="B58" s="47">
        <f t="shared" si="3"/>
        <v>255</v>
      </c>
      <c r="C58" s="44"/>
      <c r="D58" s="44"/>
      <c r="E58" s="44">
        <v>255</v>
      </c>
      <c r="F58" s="44"/>
      <c r="G58" s="44"/>
      <c r="H58" s="44"/>
      <c r="I58" s="93"/>
    </row>
    <row r="59" spans="1:9">
      <c r="A59" s="46" t="s">
        <v>250</v>
      </c>
      <c r="B59" s="47">
        <f t="shared" si="3"/>
        <v>1460</v>
      </c>
      <c r="C59" s="44"/>
      <c r="D59" s="44"/>
      <c r="E59" s="44">
        <v>1460</v>
      </c>
      <c r="F59" s="44"/>
      <c r="G59" s="44"/>
      <c r="H59" s="44"/>
      <c r="I59" s="93"/>
    </row>
    <row r="60" spans="1:9">
      <c r="A60" s="46" t="s">
        <v>191</v>
      </c>
      <c r="B60" s="47">
        <f t="shared" si="3"/>
        <v>15656</v>
      </c>
      <c r="C60" s="44"/>
      <c r="D60" s="44"/>
      <c r="E60" s="44"/>
      <c r="F60" s="45">
        <v>15656</v>
      </c>
      <c r="G60" s="44"/>
      <c r="H60" s="44"/>
      <c r="I60" s="93"/>
    </row>
    <row r="61" spans="1:9">
      <c r="A61" s="185" t="s">
        <v>251</v>
      </c>
      <c r="B61" s="47">
        <f t="shared" si="3"/>
        <v>5294</v>
      </c>
      <c r="C61" s="186"/>
      <c r="D61" s="186"/>
      <c r="E61" s="186">
        <v>5294</v>
      </c>
      <c r="F61" s="186"/>
      <c r="G61" s="186"/>
      <c r="H61" s="186"/>
      <c r="I61" s="187"/>
    </row>
    <row r="62" spans="1:9" ht="13.8">
      <c r="A62" s="515" t="s">
        <v>280</v>
      </c>
      <c r="B62" s="47"/>
      <c r="C62" s="462">
        <v>13</v>
      </c>
      <c r="D62" s="186"/>
      <c r="E62" s="186"/>
      <c r="F62" s="186"/>
      <c r="G62" s="186"/>
      <c r="H62" s="186"/>
      <c r="I62" s="187"/>
    </row>
    <row r="63" spans="1:9" ht="26.4">
      <c r="A63" s="516" t="s">
        <v>277</v>
      </c>
      <c r="B63" s="47">
        <f t="shared" si="3"/>
        <v>0</v>
      </c>
      <c r="C63" s="44"/>
      <c r="D63" s="44"/>
      <c r="E63" s="44">
        <v>0</v>
      </c>
      <c r="F63" s="44"/>
      <c r="G63" s="44"/>
      <c r="H63" s="44"/>
      <c r="I63" s="93"/>
    </row>
    <row r="64" spans="1:9" ht="13.8">
      <c r="A64" s="517" t="s">
        <v>280</v>
      </c>
      <c r="B64" s="459">
        <f t="shared" si="3"/>
        <v>70</v>
      </c>
      <c r="C64" s="459"/>
      <c r="D64" s="459"/>
      <c r="E64" s="461">
        <v>70</v>
      </c>
      <c r="F64" s="459"/>
      <c r="G64" s="459"/>
      <c r="H64" s="459"/>
      <c r="I64" s="518"/>
    </row>
    <row r="65" spans="1:9" ht="16.2" thickBot="1">
      <c r="A65" s="201" t="s">
        <v>33</v>
      </c>
      <c r="B65" s="202">
        <f>SUM(B48:B64)</f>
        <v>47149</v>
      </c>
      <c r="C65" s="202">
        <f>SUM(C48:C63)</f>
        <v>19291</v>
      </c>
      <c r="D65" s="202">
        <f>SUM(D48:D63)</f>
        <v>3878</v>
      </c>
      <c r="E65" s="202">
        <f>SUM(E48:E64)</f>
        <v>11994</v>
      </c>
      <c r="F65" s="202">
        <f>SUM(F48:F63)</f>
        <v>15656</v>
      </c>
      <c r="G65" s="202">
        <f>SUM(G48:G63)</f>
        <v>0</v>
      </c>
      <c r="H65" s="202">
        <f>SUM(H48:H63)</f>
        <v>0</v>
      </c>
      <c r="I65" s="519">
        <f>SUM(I48:I63)</f>
        <v>23</v>
      </c>
    </row>
    <row r="66" spans="1:9">
      <c r="A66" s="207" t="s">
        <v>81</v>
      </c>
      <c r="B66" s="14"/>
      <c r="C66" s="47"/>
      <c r="D66" s="47"/>
      <c r="E66" s="47"/>
      <c r="F66" s="47"/>
      <c r="G66" s="47"/>
      <c r="H66" s="47"/>
      <c r="I66" s="92"/>
    </row>
    <row r="67" spans="1:9">
      <c r="A67" s="46"/>
      <c r="B67" s="44"/>
      <c r="C67" s="44"/>
      <c r="D67" s="44"/>
      <c r="E67" s="44"/>
      <c r="F67" s="44"/>
      <c r="G67" s="44"/>
      <c r="H67" s="44"/>
      <c r="I67" s="93"/>
    </row>
    <row r="68" spans="1:9">
      <c r="A68" s="46" t="s">
        <v>252</v>
      </c>
      <c r="B68" s="44">
        <f>SUM(C68:G68)</f>
        <v>50</v>
      </c>
      <c r="C68" s="44"/>
      <c r="D68" s="44"/>
      <c r="E68" s="44"/>
      <c r="F68" s="44"/>
      <c r="G68" s="44">
        <v>50</v>
      </c>
      <c r="H68" s="44"/>
      <c r="I68" s="93"/>
    </row>
    <row r="69" spans="1:9">
      <c r="A69" s="46"/>
      <c r="B69" s="44"/>
      <c r="C69" s="44"/>
      <c r="D69" s="44"/>
      <c r="E69" s="44"/>
      <c r="F69" s="44"/>
      <c r="G69" s="44"/>
      <c r="H69" s="44"/>
      <c r="I69" s="93"/>
    </row>
    <row r="70" spans="1:9">
      <c r="A70" s="46"/>
      <c r="B70" s="44"/>
      <c r="C70" s="44"/>
      <c r="D70" s="44"/>
      <c r="E70" s="44"/>
      <c r="F70" s="44"/>
      <c r="G70" s="44"/>
      <c r="H70" s="44"/>
      <c r="I70" s="93"/>
    </row>
    <row r="71" spans="1:9">
      <c r="A71" s="46"/>
      <c r="B71" s="44"/>
      <c r="C71" s="44"/>
      <c r="D71" s="44"/>
      <c r="E71" s="44"/>
      <c r="F71" s="44"/>
      <c r="G71" s="44"/>
      <c r="H71" s="44"/>
      <c r="I71" s="93"/>
    </row>
    <row r="72" spans="1:9" ht="13.8" thickBot="1">
      <c r="A72" s="46"/>
      <c r="B72" s="44"/>
      <c r="C72" s="44"/>
      <c r="D72" s="44"/>
      <c r="E72" s="44"/>
      <c r="F72" s="44"/>
      <c r="G72" s="44"/>
      <c r="H72" s="44"/>
      <c r="I72" s="93"/>
    </row>
    <row r="73" spans="1:9" ht="16.2" thickBot="1">
      <c r="A73" s="64" t="s">
        <v>20</v>
      </c>
      <c r="B73" s="57">
        <f>SUM(B68:B72)</f>
        <v>50</v>
      </c>
      <c r="C73" s="194"/>
      <c r="D73" s="194"/>
      <c r="E73" s="194"/>
      <c r="F73" s="194"/>
      <c r="G73" s="194">
        <f>SUM(G68:G72)</f>
        <v>50</v>
      </c>
      <c r="H73" s="194"/>
      <c r="I73" s="66"/>
    </row>
    <row r="74" spans="1:9" ht="16.2" thickBot="1">
      <c r="A74" s="94"/>
      <c r="B74" s="67"/>
      <c r="C74" s="67"/>
      <c r="D74" s="67"/>
      <c r="E74" s="67"/>
      <c r="F74" s="67"/>
      <c r="G74" s="67"/>
      <c r="H74" s="67"/>
      <c r="I74" s="95"/>
    </row>
    <row r="75" spans="1:9" ht="16.2" thickBot="1">
      <c r="A75" s="65" t="s">
        <v>21</v>
      </c>
      <c r="B75" s="68">
        <f t="shared" ref="B75:G75" si="4">SUM(B65,B73)</f>
        <v>47199</v>
      </c>
      <c r="C75" s="68">
        <f t="shared" si="4"/>
        <v>19291</v>
      </c>
      <c r="D75" s="68">
        <f t="shared" si="4"/>
        <v>3878</v>
      </c>
      <c r="E75" s="68">
        <f t="shared" si="4"/>
        <v>11994</v>
      </c>
      <c r="F75" s="68">
        <f t="shared" si="4"/>
        <v>15656</v>
      </c>
      <c r="G75" s="68">
        <f t="shared" si="4"/>
        <v>50</v>
      </c>
      <c r="H75" s="68"/>
      <c r="I75" s="69"/>
    </row>
    <row r="76" spans="1:9">
      <c r="A76" s="14"/>
      <c r="B76" s="14"/>
      <c r="C76" s="14"/>
      <c r="D76" s="14"/>
      <c r="E76" s="14"/>
      <c r="F76" s="14"/>
      <c r="G76" s="14"/>
      <c r="H76" s="14"/>
      <c r="I76" s="14"/>
    </row>
    <row r="77" spans="1:9">
      <c r="A77" s="14"/>
      <c r="B77" s="14"/>
      <c r="C77" s="14"/>
      <c r="D77" s="14"/>
      <c r="E77" s="14"/>
      <c r="F77" s="14"/>
      <c r="G77" s="14"/>
      <c r="H77" s="14"/>
      <c r="I77" s="14"/>
    </row>
    <row r="78" spans="1:9">
      <c r="A78" s="14"/>
      <c r="B78" s="14"/>
      <c r="C78" s="14"/>
      <c r="D78" s="14"/>
      <c r="E78" s="14"/>
      <c r="F78" s="14"/>
      <c r="G78" s="14"/>
      <c r="H78" s="14"/>
      <c r="I78" s="14"/>
    </row>
    <row r="79" spans="1:9">
      <c r="A79" s="14"/>
      <c r="B79" s="14"/>
      <c r="C79" s="14"/>
      <c r="D79" s="14"/>
      <c r="E79" s="14"/>
      <c r="F79" s="14"/>
      <c r="G79" s="14"/>
      <c r="H79" s="14"/>
      <c r="I79" s="14"/>
    </row>
    <row r="80" spans="1:9">
      <c r="A80" s="14"/>
      <c r="B80" s="14"/>
      <c r="C80" s="14"/>
      <c r="D80" s="14"/>
      <c r="E80" s="14"/>
      <c r="F80" s="14"/>
      <c r="G80" s="14"/>
      <c r="H80" s="14"/>
      <c r="I80" s="14"/>
    </row>
    <row r="81" spans="1:9">
      <c r="A81" s="14"/>
      <c r="B81" s="14"/>
      <c r="C81" s="14"/>
      <c r="D81" s="14"/>
      <c r="E81" s="14"/>
      <c r="F81" s="14"/>
      <c r="G81" s="14"/>
      <c r="H81" s="14"/>
      <c r="I81" s="14"/>
    </row>
    <row r="82" spans="1:9">
      <c r="A82" s="14"/>
      <c r="B82" s="14"/>
      <c r="C82" s="14"/>
      <c r="D82" s="14"/>
      <c r="E82" s="14"/>
      <c r="F82" s="14"/>
      <c r="G82" s="14"/>
      <c r="H82" s="14"/>
      <c r="I82" s="14"/>
    </row>
    <row r="83" spans="1:9">
      <c r="A83" s="14"/>
      <c r="B83" s="14"/>
      <c r="C83" s="14"/>
      <c r="D83" s="14"/>
      <c r="E83" s="14"/>
      <c r="F83" s="14"/>
      <c r="G83" s="14"/>
      <c r="H83" s="14"/>
      <c r="I83" s="14"/>
    </row>
    <row r="84" spans="1:9">
      <c r="A84" s="14"/>
      <c r="B84" s="14"/>
      <c r="C84" s="14"/>
      <c r="D84" s="14"/>
      <c r="E84" s="14"/>
      <c r="F84" s="14"/>
      <c r="G84" s="14"/>
      <c r="H84" s="14"/>
      <c r="I84" s="14"/>
    </row>
    <row r="85" spans="1:9">
      <c r="A85" s="14"/>
      <c r="B85" s="14"/>
      <c r="C85" s="14"/>
      <c r="D85" s="14"/>
      <c r="E85" s="14"/>
      <c r="F85" s="14"/>
      <c r="G85" s="14"/>
      <c r="H85" s="14"/>
      <c r="I85" s="14"/>
    </row>
    <row r="86" spans="1:9">
      <c r="A86" s="14"/>
      <c r="B86" s="14"/>
      <c r="C86" s="14"/>
      <c r="D86" s="14"/>
      <c r="E86" s="14"/>
      <c r="F86" s="14"/>
      <c r="G86" s="14"/>
      <c r="H86" s="14"/>
      <c r="I86" s="14"/>
    </row>
    <row r="87" spans="1:9">
      <c r="A87" s="14"/>
      <c r="B87" s="14"/>
      <c r="C87" s="14"/>
      <c r="D87" s="14"/>
      <c r="E87" s="14"/>
      <c r="F87" s="14"/>
      <c r="G87" s="14"/>
      <c r="H87" s="14"/>
      <c r="I87" s="14"/>
    </row>
    <row r="88" spans="1:9">
      <c r="A88" s="14"/>
      <c r="B88" s="14"/>
      <c r="C88" s="14"/>
      <c r="D88" s="14"/>
      <c r="E88" s="14"/>
      <c r="F88" s="14"/>
      <c r="G88" s="14"/>
      <c r="H88" s="14"/>
      <c r="I88" s="14"/>
    </row>
    <row r="89" spans="1:9">
      <c r="A89" s="14"/>
      <c r="B89" s="14"/>
      <c r="C89" s="14"/>
      <c r="D89" s="14"/>
      <c r="E89" s="14"/>
      <c r="F89" s="14"/>
      <c r="G89" s="14"/>
      <c r="H89" s="14"/>
      <c r="I89" s="14"/>
    </row>
    <row r="90" spans="1:9">
      <c r="A90" s="14"/>
      <c r="B90" s="14"/>
      <c r="C90" s="14"/>
      <c r="D90" s="14"/>
      <c r="E90" s="14"/>
      <c r="F90" s="14"/>
      <c r="G90" s="14"/>
      <c r="H90" s="14"/>
      <c r="I90" s="14"/>
    </row>
    <row r="91" spans="1:9">
      <c r="A91" s="14"/>
      <c r="B91" s="14"/>
      <c r="C91" s="14"/>
      <c r="D91" s="14"/>
      <c r="E91" s="14"/>
      <c r="F91" s="14"/>
      <c r="G91" s="14"/>
      <c r="H91" s="14"/>
      <c r="I91" s="14"/>
    </row>
    <row r="92" spans="1:9">
      <c r="A92" s="14"/>
      <c r="B92" s="14"/>
      <c r="C92" s="14"/>
      <c r="D92" s="14"/>
      <c r="E92" s="14"/>
      <c r="F92" s="14"/>
      <c r="G92" s="14"/>
      <c r="H92" s="14"/>
      <c r="I92" s="14"/>
    </row>
    <row r="93" spans="1:9">
      <c r="A93" s="14"/>
      <c r="B93" s="14"/>
      <c r="C93" s="14"/>
      <c r="D93" s="14"/>
      <c r="E93" s="14"/>
      <c r="F93" s="14"/>
      <c r="G93" s="14"/>
      <c r="H93" s="14"/>
      <c r="I93" s="14"/>
    </row>
    <row r="94" spans="1:9">
      <c r="A94" s="14"/>
      <c r="B94" s="14"/>
      <c r="C94" s="14"/>
      <c r="D94" s="14"/>
      <c r="E94" s="14"/>
      <c r="F94" s="14"/>
      <c r="G94" s="14"/>
      <c r="H94" s="14"/>
      <c r="I94" s="14"/>
    </row>
    <row r="95" spans="1:9">
      <c r="A95" s="14"/>
      <c r="B95" s="14"/>
      <c r="C95" s="14"/>
      <c r="D95" s="14"/>
      <c r="E95" s="14"/>
      <c r="F95" s="14"/>
      <c r="G95" s="14"/>
      <c r="H95" s="14"/>
      <c r="I95" s="14"/>
    </row>
    <row r="96" spans="1:9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5.6">
      <c r="A97" s="8" t="s">
        <v>302</v>
      </c>
      <c r="B97" s="52"/>
      <c r="C97" s="21"/>
      <c r="D97" s="52"/>
      <c r="E97" s="52"/>
      <c r="F97" s="52"/>
      <c r="G97" s="52"/>
      <c r="H97" s="52"/>
      <c r="I97" s="52"/>
    </row>
    <row r="98" spans="1:9">
      <c r="A98" s="23"/>
      <c r="B98" s="52"/>
      <c r="C98" s="52" t="s">
        <v>254</v>
      </c>
      <c r="D98" s="52"/>
      <c r="E98" s="52"/>
      <c r="F98" s="52"/>
      <c r="G98" s="52"/>
      <c r="H98" s="4"/>
      <c r="I98" s="52"/>
    </row>
    <row r="99" spans="1:9" ht="13.8" thickBot="1">
      <c r="A99" s="23"/>
      <c r="B99" s="52"/>
      <c r="C99" s="52"/>
      <c r="D99" s="52"/>
      <c r="E99" s="52"/>
      <c r="F99" s="52"/>
      <c r="G99" s="52"/>
      <c r="H99" s="4" t="s">
        <v>13</v>
      </c>
      <c r="I99" s="52"/>
    </row>
    <row r="100" spans="1:9" ht="16.2" thickBot="1">
      <c r="A100" s="53" t="s">
        <v>0</v>
      </c>
      <c r="B100" s="54"/>
      <c r="C100" s="54" t="s">
        <v>11</v>
      </c>
      <c r="D100" s="54"/>
      <c r="E100" s="54"/>
      <c r="F100" s="54"/>
      <c r="G100" s="54"/>
      <c r="H100" s="62"/>
      <c r="I100" s="63"/>
    </row>
    <row r="101" spans="1:9">
      <c r="A101" s="58" t="s">
        <v>6</v>
      </c>
      <c r="B101" s="59" t="s">
        <v>3</v>
      </c>
      <c r="C101" s="59" t="s">
        <v>4</v>
      </c>
      <c r="D101" s="59" t="s">
        <v>8</v>
      </c>
      <c r="E101" s="59" t="s">
        <v>1</v>
      </c>
      <c r="F101" s="59" t="s">
        <v>178</v>
      </c>
      <c r="G101" s="59" t="s">
        <v>180</v>
      </c>
      <c r="H101" s="60" t="s">
        <v>10</v>
      </c>
      <c r="I101" s="61" t="s">
        <v>5</v>
      </c>
    </row>
    <row r="102" spans="1:9" ht="13.8" thickBot="1">
      <c r="A102" s="48"/>
      <c r="B102" s="49"/>
      <c r="C102" s="49" t="s">
        <v>7</v>
      </c>
      <c r="D102" s="49" t="s">
        <v>9</v>
      </c>
      <c r="E102" s="49" t="s">
        <v>7</v>
      </c>
      <c r="F102" s="49" t="s">
        <v>179</v>
      </c>
      <c r="G102" s="49" t="s">
        <v>7</v>
      </c>
      <c r="H102" s="55" t="s">
        <v>181</v>
      </c>
      <c r="I102" s="56"/>
    </row>
    <row r="103" spans="1:9">
      <c r="A103" s="184" t="s">
        <v>80</v>
      </c>
      <c r="B103" s="47"/>
      <c r="C103" s="47"/>
      <c r="D103" s="47"/>
      <c r="E103" s="47"/>
      <c r="F103" s="47"/>
      <c r="G103" s="47"/>
      <c r="H103" s="47"/>
      <c r="I103" s="92"/>
    </row>
    <row r="104" spans="1:9">
      <c r="A104" s="58" t="s">
        <v>14</v>
      </c>
      <c r="B104" s="47">
        <f>SUM(C104:F104)</f>
        <v>6085</v>
      </c>
      <c r="C104" s="47">
        <v>4368</v>
      </c>
      <c r="D104" s="47">
        <v>770</v>
      </c>
      <c r="E104" s="47">
        <v>947</v>
      </c>
      <c r="F104" s="47"/>
      <c r="G104" s="47"/>
      <c r="H104" s="47"/>
      <c r="I104" s="92">
        <v>1</v>
      </c>
    </row>
    <row r="105" spans="1:9">
      <c r="A105" s="188"/>
      <c r="B105" s="47">
        <f t="shared" ref="B105:B116" si="5">SUM(C105:F105)</f>
        <v>0</v>
      </c>
      <c r="C105" s="45"/>
      <c r="D105" s="45"/>
      <c r="E105" s="44"/>
      <c r="F105" s="44"/>
      <c r="G105" s="45"/>
      <c r="H105" s="44"/>
      <c r="I105" s="93"/>
    </row>
    <row r="106" spans="1:9">
      <c r="A106" s="51" t="s">
        <v>12</v>
      </c>
      <c r="B106" s="47">
        <f t="shared" si="5"/>
        <v>0</v>
      </c>
      <c r="C106" s="44"/>
      <c r="D106" s="44"/>
      <c r="E106" s="44"/>
      <c r="F106" s="44"/>
      <c r="G106" s="44"/>
      <c r="H106" s="44"/>
      <c r="I106" s="93"/>
    </row>
    <row r="107" spans="1:9">
      <c r="A107" s="46" t="s">
        <v>19</v>
      </c>
      <c r="B107" s="47">
        <f t="shared" si="5"/>
        <v>0</v>
      </c>
      <c r="C107" s="44"/>
      <c r="D107" s="44"/>
      <c r="E107" s="44"/>
      <c r="F107" s="44"/>
      <c r="G107" s="44"/>
      <c r="H107" s="44"/>
      <c r="I107" s="93"/>
    </row>
    <row r="108" spans="1:9">
      <c r="A108" s="46" t="s">
        <v>249</v>
      </c>
      <c r="B108" s="47">
        <f t="shared" si="5"/>
        <v>9181</v>
      </c>
      <c r="C108" s="44">
        <v>7910</v>
      </c>
      <c r="D108" s="44">
        <v>706</v>
      </c>
      <c r="E108" s="44">
        <v>565</v>
      </c>
      <c r="F108" s="44"/>
      <c r="G108" s="44"/>
      <c r="H108" s="44"/>
      <c r="I108" s="93">
        <v>20</v>
      </c>
    </row>
    <row r="109" spans="1:9">
      <c r="A109" s="46" t="s">
        <v>15</v>
      </c>
      <c r="B109" s="47">
        <f t="shared" si="5"/>
        <v>4459</v>
      </c>
      <c r="C109" s="44">
        <v>1786</v>
      </c>
      <c r="D109" s="44">
        <v>314</v>
      </c>
      <c r="E109" s="44">
        <v>2359</v>
      </c>
      <c r="F109" s="44"/>
      <c r="G109" s="44"/>
      <c r="H109" s="44"/>
      <c r="I109" s="93">
        <v>1</v>
      </c>
    </row>
    <row r="110" spans="1:9">
      <c r="A110" s="46" t="s">
        <v>64</v>
      </c>
      <c r="B110" s="47">
        <f t="shared" si="5"/>
        <v>336</v>
      </c>
      <c r="C110" s="44"/>
      <c r="D110" s="44"/>
      <c r="E110" s="44">
        <v>336</v>
      </c>
      <c r="F110" s="44"/>
      <c r="G110" s="44"/>
      <c r="H110" s="44"/>
      <c r="I110" s="93"/>
    </row>
    <row r="111" spans="1:9">
      <c r="A111" s="46" t="s">
        <v>18</v>
      </c>
      <c r="B111" s="47">
        <f t="shared" si="5"/>
        <v>151</v>
      </c>
      <c r="C111" s="44">
        <v>120</v>
      </c>
      <c r="D111" s="44">
        <v>19</v>
      </c>
      <c r="E111" s="44">
        <v>12</v>
      </c>
      <c r="F111" s="44"/>
      <c r="G111" s="44"/>
      <c r="H111" s="44"/>
      <c r="I111" s="93"/>
    </row>
    <row r="112" spans="1:9">
      <c r="A112" s="46" t="s">
        <v>17</v>
      </c>
      <c r="B112" s="47">
        <f t="shared" si="5"/>
        <v>63</v>
      </c>
      <c r="C112" s="44"/>
      <c r="D112" s="44"/>
      <c r="E112" s="44">
        <v>63</v>
      </c>
      <c r="F112" s="44"/>
      <c r="G112" s="44"/>
      <c r="H112" s="44"/>
      <c r="I112" s="93"/>
    </row>
    <row r="113" spans="1:9">
      <c r="A113" s="46" t="s">
        <v>16</v>
      </c>
      <c r="B113" s="47">
        <f t="shared" si="5"/>
        <v>1202</v>
      </c>
      <c r="C113" s="44"/>
      <c r="D113" s="44"/>
      <c r="E113" s="44">
        <v>1202</v>
      </c>
      <c r="F113" s="44"/>
      <c r="G113" s="44"/>
      <c r="H113" s="44"/>
      <c r="I113" s="93"/>
    </row>
    <row r="114" spans="1:9">
      <c r="A114" s="46" t="s">
        <v>191</v>
      </c>
      <c r="B114" s="47">
        <f t="shared" si="5"/>
        <v>2437</v>
      </c>
      <c r="C114" s="44"/>
      <c r="D114" s="44"/>
      <c r="E114" s="44"/>
      <c r="F114" s="45">
        <v>2437</v>
      </c>
      <c r="G114" s="44"/>
      <c r="H114" s="44"/>
      <c r="I114" s="93"/>
    </row>
    <row r="115" spans="1:9">
      <c r="A115" s="185" t="s">
        <v>251</v>
      </c>
      <c r="B115" s="47">
        <f t="shared" si="5"/>
        <v>3822</v>
      </c>
      <c r="C115" s="186">
        <v>13</v>
      </c>
      <c r="D115" s="186"/>
      <c r="E115" s="186">
        <v>3809</v>
      </c>
      <c r="F115" s="186"/>
      <c r="G115" s="186"/>
      <c r="H115" s="186"/>
      <c r="I115" s="187"/>
    </row>
    <row r="116" spans="1:9" ht="29.4" customHeight="1">
      <c r="A116" s="516" t="s">
        <v>277</v>
      </c>
      <c r="B116" s="47">
        <f t="shared" si="5"/>
        <v>70</v>
      </c>
      <c r="C116" s="44"/>
      <c r="D116" s="44"/>
      <c r="E116" s="44">
        <v>70</v>
      </c>
      <c r="F116" s="44"/>
      <c r="G116" s="44"/>
      <c r="H116" s="44"/>
      <c r="I116" s="93"/>
    </row>
    <row r="117" spans="1:9" ht="16.2" thickBot="1">
      <c r="A117" s="201" t="s">
        <v>33</v>
      </c>
      <c r="B117" s="202">
        <f>SUM(B104:B116)</f>
        <v>27806</v>
      </c>
      <c r="C117" s="202">
        <f t="shared" ref="C117:I117" si="6">SUM(C104:C116)</f>
        <v>14197</v>
      </c>
      <c r="D117" s="202">
        <f t="shared" si="6"/>
        <v>1809</v>
      </c>
      <c r="E117" s="202">
        <f t="shared" si="6"/>
        <v>9363</v>
      </c>
      <c r="F117" s="202">
        <f t="shared" si="6"/>
        <v>2437</v>
      </c>
      <c r="G117" s="202">
        <f t="shared" si="6"/>
        <v>0</v>
      </c>
      <c r="H117" s="202">
        <f t="shared" si="6"/>
        <v>0</v>
      </c>
      <c r="I117" s="519">
        <f t="shared" si="6"/>
        <v>22</v>
      </c>
    </row>
    <row r="118" spans="1:9">
      <c r="A118" s="207" t="s">
        <v>81</v>
      </c>
      <c r="B118" s="14"/>
      <c r="C118" s="47"/>
      <c r="D118" s="47"/>
      <c r="E118" s="47"/>
      <c r="F118" s="47"/>
      <c r="G118" s="47"/>
      <c r="H118" s="47"/>
      <c r="I118" s="92"/>
    </row>
    <row r="119" spans="1:9">
      <c r="A119" s="46"/>
      <c r="B119" s="44"/>
      <c r="C119" s="44"/>
      <c r="D119" s="44"/>
      <c r="E119" s="44"/>
      <c r="F119" s="44"/>
      <c r="G119" s="44"/>
      <c r="H119" s="44"/>
      <c r="I119" s="93"/>
    </row>
    <row r="120" spans="1:9">
      <c r="A120" s="46" t="s">
        <v>252</v>
      </c>
      <c r="B120" s="44"/>
      <c r="C120" s="44"/>
      <c r="D120" s="44"/>
      <c r="E120" s="44"/>
      <c r="F120" s="44"/>
      <c r="G120" s="44"/>
      <c r="H120" s="44"/>
      <c r="I120" s="93"/>
    </row>
    <row r="121" spans="1:9">
      <c r="A121" s="46" t="s">
        <v>278</v>
      </c>
      <c r="B121" s="44">
        <f>SUM(C121:G121)</f>
        <v>5</v>
      </c>
      <c r="C121" s="44"/>
      <c r="D121" s="44"/>
      <c r="E121" s="44"/>
      <c r="F121" s="44"/>
      <c r="G121" s="44">
        <v>5</v>
      </c>
      <c r="H121" s="44"/>
      <c r="I121" s="93"/>
    </row>
    <row r="122" spans="1:9">
      <c r="A122" s="46" t="s">
        <v>279</v>
      </c>
      <c r="B122" s="44">
        <f>SUM(C122:G122)</f>
        <v>10</v>
      </c>
      <c r="C122" s="44"/>
      <c r="D122" s="44"/>
      <c r="E122" s="44"/>
      <c r="F122" s="44"/>
      <c r="G122" s="44">
        <v>10</v>
      </c>
      <c r="H122" s="44"/>
      <c r="I122" s="93"/>
    </row>
    <row r="123" spans="1:9">
      <c r="A123" s="46"/>
      <c r="B123" s="44"/>
      <c r="C123" s="44"/>
      <c r="D123" s="44"/>
      <c r="E123" s="44"/>
      <c r="F123" s="44"/>
      <c r="G123" s="44"/>
      <c r="H123" s="44"/>
      <c r="I123" s="93"/>
    </row>
    <row r="124" spans="1:9" ht="13.8" thickBot="1">
      <c r="A124" s="46"/>
      <c r="B124" s="44"/>
      <c r="C124" s="44"/>
      <c r="D124" s="44"/>
      <c r="E124" s="44"/>
      <c r="F124" s="44"/>
      <c r="G124" s="44"/>
      <c r="H124" s="44"/>
      <c r="I124" s="93"/>
    </row>
    <row r="125" spans="1:9" ht="16.2" thickBot="1">
      <c r="A125" s="64" t="s">
        <v>20</v>
      </c>
      <c r="B125" s="57">
        <f>SUM(B120:B124)</f>
        <v>15</v>
      </c>
      <c r="C125" s="194"/>
      <c r="D125" s="194"/>
      <c r="E125" s="194"/>
      <c r="F125" s="194"/>
      <c r="G125" s="194">
        <f>SUM(G120:G124)</f>
        <v>15</v>
      </c>
      <c r="H125" s="194"/>
      <c r="I125" s="66"/>
    </row>
    <row r="126" spans="1:9" ht="16.2" thickBot="1">
      <c r="A126" s="94"/>
      <c r="B126" s="67"/>
      <c r="C126" s="67"/>
      <c r="D126" s="67"/>
      <c r="E126" s="67"/>
      <c r="F126" s="67"/>
      <c r="G126" s="67"/>
      <c r="H126" s="67"/>
      <c r="I126" s="95"/>
    </row>
    <row r="127" spans="1:9" ht="16.2" thickBot="1">
      <c r="A127" s="65" t="s">
        <v>21</v>
      </c>
      <c r="B127" s="68">
        <f t="shared" ref="B127:G127" si="7">SUM(B117,B125)</f>
        <v>27821</v>
      </c>
      <c r="C127" s="68">
        <f t="shared" si="7"/>
        <v>14197</v>
      </c>
      <c r="D127" s="68">
        <f t="shared" si="7"/>
        <v>1809</v>
      </c>
      <c r="E127" s="68">
        <f t="shared" si="7"/>
        <v>9363</v>
      </c>
      <c r="F127" s="68">
        <f t="shared" si="7"/>
        <v>2437</v>
      </c>
      <c r="G127" s="68">
        <f t="shared" si="7"/>
        <v>15</v>
      </c>
      <c r="H127" s="68"/>
      <c r="I127" s="69"/>
    </row>
    <row r="128" spans="1:9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4"/>
      <c r="C149" s="14"/>
      <c r="D149" s="14"/>
      <c r="E149" s="14"/>
      <c r="F149" s="14"/>
      <c r="H149" s="14"/>
      <c r="I149" s="14"/>
    </row>
  </sheetData>
  <mergeCells count="1">
    <mergeCell ref="H2:I2"/>
  </mergeCells>
  <phoneticPr fontId="1" type="noConversion"/>
  <pageMargins left="0.78740157480314965" right="0.78740157480314965" top="0.59055118110236227" bottom="0.39370078740157483" header="0.51181102362204722" footer="0.51181102362204722"/>
  <pageSetup paperSize="9" orientation="portrait" horizontalDpi="4294967293" r:id="rId1"/>
  <headerFooter alignWithMargins="0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9"/>
  <dimension ref="A1:F70"/>
  <sheetViews>
    <sheetView workbookViewId="0">
      <selection activeCell="B2" sqref="B2"/>
    </sheetView>
  </sheetViews>
  <sheetFormatPr defaultRowHeight="13.2"/>
  <cols>
    <col min="1" max="1" width="7.44140625" customWidth="1"/>
    <col min="2" max="2" width="36.6640625" customWidth="1"/>
    <col min="3" max="3" width="13.44140625" customWidth="1"/>
    <col min="4" max="4" width="11.44140625" customWidth="1"/>
    <col min="5" max="5" width="11.6640625" customWidth="1"/>
  </cols>
  <sheetData>
    <row r="1" spans="1:6" ht="13.8">
      <c r="A1" s="29"/>
      <c r="B1" s="29"/>
      <c r="C1" s="478"/>
      <c r="D1" s="478"/>
      <c r="E1" s="34"/>
    </row>
    <row r="2" spans="1:6" ht="15.6">
      <c r="A2" s="29"/>
      <c r="B2" s="204"/>
      <c r="C2" s="29"/>
      <c r="D2" s="29"/>
      <c r="E2" s="29"/>
    </row>
    <row r="3" spans="1:6" ht="15.6">
      <c r="A3" s="29"/>
      <c r="B3" s="29"/>
      <c r="C3" s="29"/>
      <c r="D3" s="29"/>
      <c r="E3" s="204" t="s">
        <v>293</v>
      </c>
    </row>
    <row r="4" spans="1:6" ht="15.6">
      <c r="A4" s="479"/>
      <c r="B4" s="479"/>
      <c r="C4" s="479"/>
      <c r="D4" s="479"/>
      <c r="E4" s="34"/>
    </row>
    <row r="5" spans="1:6" ht="18" customHeight="1">
      <c r="A5" s="169" t="s">
        <v>236</v>
      </c>
      <c r="B5" s="29"/>
      <c r="C5" s="29"/>
      <c r="D5" s="29"/>
      <c r="E5" s="34"/>
    </row>
    <row r="6" spans="1:6">
      <c r="A6" s="29"/>
      <c r="B6" s="29"/>
      <c r="C6" s="29"/>
      <c r="D6" s="29"/>
      <c r="E6" s="34"/>
    </row>
    <row r="7" spans="1:6">
      <c r="A7" s="29"/>
      <c r="B7" s="29"/>
      <c r="C7" s="29"/>
      <c r="D7" s="29"/>
      <c r="E7" s="34"/>
    </row>
    <row r="8" spans="1:6" ht="13.8">
      <c r="A8" s="29"/>
      <c r="B8" s="29"/>
      <c r="C8" s="480"/>
      <c r="D8" s="480"/>
      <c r="E8" s="34"/>
    </row>
    <row r="9" spans="1:6" ht="14.4" thickBot="1">
      <c r="A9" s="30"/>
      <c r="B9" s="31"/>
      <c r="C9" s="379"/>
      <c r="D9" s="380"/>
      <c r="E9" s="381" t="s">
        <v>13</v>
      </c>
      <c r="F9" s="381"/>
    </row>
    <row r="10" spans="1:6" ht="14.25" customHeight="1">
      <c r="A10" s="481" t="s">
        <v>31</v>
      </c>
      <c r="B10" s="483" t="s">
        <v>32</v>
      </c>
      <c r="C10" s="485" t="s">
        <v>255</v>
      </c>
      <c r="D10" s="483" t="s">
        <v>253</v>
      </c>
      <c r="E10" s="476" t="s">
        <v>254</v>
      </c>
    </row>
    <row r="11" spans="1:6" ht="13.5" customHeight="1" thickBot="1">
      <c r="A11" s="482"/>
      <c r="B11" s="484"/>
      <c r="C11" s="486"/>
      <c r="D11" s="484"/>
      <c r="E11" s="477"/>
    </row>
    <row r="12" spans="1:6" ht="18.75" customHeight="1">
      <c r="A12" s="315" t="s">
        <v>183</v>
      </c>
      <c r="B12" s="316" t="s">
        <v>244</v>
      </c>
      <c r="C12" s="410">
        <v>3176</v>
      </c>
      <c r="D12" s="411">
        <v>4187</v>
      </c>
      <c r="E12" s="412">
        <v>0</v>
      </c>
    </row>
    <row r="13" spans="1:6" ht="18" customHeight="1">
      <c r="A13" s="313"/>
      <c r="B13" s="106"/>
      <c r="C13" s="413"/>
      <c r="D13" s="414"/>
      <c r="E13" s="415"/>
    </row>
    <row r="14" spans="1:6" ht="13.8">
      <c r="A14" s="313"/>
      <c r="B14" s="106"/>
      <c r="C14" s="413"/>
      <c r="D14" s="414"/>
      <c r="E14" s="415"/>
    </row>
    <row r="15" spans="1:6" ht="13.8">
      <c r="A15" s="314"/>
      <c r="B15" s="108"/>
      <c r="C15" s="416"/>
      <c r="D15" s="417"/>
      <c r="E15" s="415"/>
    </row>
    <row r="16" spans="1:6" ht="21.75" customHeight="1" thickBot="1">
      <c r="A16" s="109"/>
      <c r="B16" s="110" t="s">
        <v>33</v>
      </c>
      <c r="C16" s="418">
        <f>SUM(C12:C15)</f>
        <v>3176</v>
      </c>
      <c r="D16" s="418">
        <f t="shared" ref="D16:E16" si="0">SUM(D12:D15)</f>
        <v>4187</v>
      </c>
      <c r="E16" s="419">
        <f t="shared" si="0"/>
        <v>0</v>
      </c>
    </row>
    <row r="17" spans="1:5" ht="13.8">
      <c r="A17" s="26"/>
      <c r="B17" s="26"/>
      <c r="C17" s="26"/>
      <c r="D17" s="26"/>
      <c r="E17" s="107"/>
    </row>
    <row r="18" spans="1:5" ht="13.8">
      <c r="A18" s="26"/>
      <c r="B18" s="26"/>
      <c r="C18" s="26"/>
      <c r="D18" s="26"/>
      <c r="E18" s="70"/>
    </row>
    <row r="19" spans="1:5" ht="13.8">
      <c r="A19" s="27"/>
      <c r="B19" s="35"/>
      <c r="C19" s="27"/>
      <c r="D19" s="27"/>
      <c r="E19" s="34"/>
    </row>
    <row r="20" spans="1:5" ht="13.8">
      <c r="A20" s="27"/>
      <c r="B20" s="27"/>
      <c r="C20" s="27"/>
      <c r="D20" s="27"/>
      <c r="E20" s="34"/>
    </row>
    <row r="21" spans="1:5" ht="13.8">
      <c r="A21" s="25"/>
      <c r="B21" s="25"/>
      <c r="C21" s="25"/>
      <c r="D21" s="25"/>
      <c r="E21" s="34"/>
    </row>
    <row r="22" spans="1:5" ht="13.8">
      <c r="A22" s="27"/>
      <c r="B22" s="27"/>
      <c r="C22" s="27"/>
      <c r="D22" s="27"/>
      <c r="E22" s="34"/>
    </row>
    <row r="23" spans="1:5" ht="13.8">
      <c r="A23" s="27"/>
      <c r="B23" s="27"/>
      <c r="C23" s="27"/>
      <c r="D23" s="27"/>
      <c r="E23" s="34"/>
    </row>
    <row r="24" spans="1:5" ht="13.8">
      <c r="A24" s="25"/>
      <c r="B24" s="25"/>
      <c r="C24" s="25"/>
      <c r="D24" s="25"/>
      <c r="E24" s="34"/>
    </row>
    <row r="25" spans="1:5" ht="13.8">
      <c r="A25" s="26"/>
      <c r="B25" s="26"/>
      <c r="C25" s="26"/>
      <c r="D25" s="26"/>
      <c r="E25" s="34"/>
    </row>
    <row r="26" spans="1:5" ht="13.8">
      <c r="A26" s="28"/>
      <c r="B26" s="27"/>
      <c r="C26" s="27"/>
      <c r="D26" s="27"/>
      <c r="E26" s="34"/>
    </row>
    <row r="27" spans="1:5" ht="13.8">
      <c r="A27" s="27"/>
      <c r="B27" s="27"/>
      <c r="C27" s="27"/>
      <c r="D27" s="27"/>
      <c r="E27" s="34"/>
    </row>
    <row r="28" spans="1:5" ht="13.8">
      <c r="A28" s="27"/>
      <c r="B28" s="27"/>
      <c r="C28" s="27"/>
      <c r="D28" s="27"/>
      <c r="E28" s="34"/>
    </row>
    <row r="29" spans="1:5" ht="13.8">
      <c r="A29" s="27"/>
      <c r="B29" s="35"/>
      <c r="C29" s="27"/>
      <c r="D29" s="27"/>
      <c r="E29" s="34"/>
    </row>
    <row r="30" spans="1:5" ht="13.8">
      <c r="A30" s="25"/>
      <c r="B30" s="25"/>
      <c r="C30" s="25"/>
      <c r="D30" s="25"/>
      <c r="E30" s="34"/>
    </row>
    <row r="31" spans="1:5" ht="13.8">
      <c r="A31" s="27"/>
      <c r="B31" s="27"/>
      <c r="C31" s="27"/>
      <c r="D31" s="27"/>
      <c r="E31" s="34"/>
    </row>
    <row r="32" spans="1:5" ht="13.8">
      <c r="A32" s="27"/>
      <c r="B32" s="35"/>
      <c r="C32" s="27"/>
      <c r="D32" s="27"/>
      <c r="E32" s="34"/>
    </row>
    <row r="33" spans="1:5" ht="13.8">
      <c r="A33" s="27"/>
      <c r="B33" s="27"/>
      <c r="C33" s="27"/>
      <c r="D33" s="27"/>
      <c r="E33" s="34"/>
    </row>
    <row r="34" spans="1:5" ht="13.8">
      <c r="A34" s="27"/>
      <c r="B34" s="35"/>
      <c r="C34" s="27"/>
      <c r="D34" s="27"/>
      <c r="E34" s="34"/>
    </row>
    <row r="35" spans="1:5" ht="13.8">
      <c r="A35" s="27"/>
      <c r="B35" s="27"/>
      <c r="C35" s="27"/>
      <c r="D35" s="27"/>
      <c r="E35" s="34"/>
    </row>
    <row r="36" spans="1:5" ht="13.8">
      <c r="A36" s="26"/>
      <c r="B36" s="26"/>
      <c r="C36" s="26"/>
      <c r="D36" s="26"/>
      <c r="E36" s="34"/>
    </row>
    <row r="37" spans="1:5" ht="13.8">
      <c r="A37" s="26"/>
      <c r="B37" s="26"/>
      <c r="C37" s="26"/>
      <c r="D37" s="26"/>
      <c r="E37" s="34"/>
    </row>
    <row r="38" spans="1:5" ht="13.8">
      <c r="A38" s="27"/>
      <c r="B38" s="27"/>
      <c r="C38" s="27"/>
      <c r="D38" s="27"/>
      <c r="E38" s="34"/>
    </row>
    <row r="39" spans="1:5" ht="13.8">
      <c r="A39" s="27"/>
      <c r="B39" s="35"/>
      <c r="C39" s="27"/>
      <c r="D39" s="27"/>
      <c r="E39" s="34"/>
    </row>
    <row r="40" spans="1:5" ht="13.8">
      <c r="A40" s="27"/>
      <c r="B40" s="27"/>
      <c r="C40" s="27"/>
      <c r="D40" s="27"/>
      <c r="E40" s="34"/>
    </row>
    <row r="41" spans="1:5" ht="13.8">
      <c r="A41" s="28"/>
      <c r="B41" s="26"/>
      <c r="C41" s="26"/>
      <c r="D41" s="26"/>
      <c r="E41" s="34"/>
    </row>
    <row r="42" spans="1:5" ht="13.8">
      <c r="A42" s="28"/>
      <c r="B42" s="27"/>
      <c r="C42" s="27"/>
      <c r="D42" s="27"/>
      <c r="E42" s="34"/>
    </row>
    <row r="43" spans="1:5" ht="13.8">
      <c r="A43" s="26"/>
      <c r="B43" s="26"/>
      <c r="C43" s="26"/>
      <c r="D43" s="26"/>
      <c r="E43" s="34"/>
    </row>
    <row r="44" spans="1:5" ht="13.8">
      <c r="A44" s="27"/>
      <c r="B44" s="27"/>
      <c r="C44" s="27"/>
      <c r="D44" s="27"/>
      <c r="E44" s="34"/>
    </row>
    <row r="45" spans="1:5" ht="13.8">
      <c r="A45" s="27"/>
      <c r="B45" s="27"/>
      <c r="C45" s="27"/>
      <c r="D45" s="27"/>
      <c r="E45" s="34"/>
    </row>
    <row r="46" spans="1:5">
      <c r="A46" s="33"/>
      <c r="B46" s="33"/>
      <c r="C46" s="33"/>
      <c r="D46" s="33"/>
    </row>
    <row r="47" spans="1:5">
      <c r="A47" s="33"/>
      <c r="B47" s="33"/>
      <c r="C47" s="33"/>
      <c r="D47" s="33"/>
    </row>
    <row r="48" spans="1:5">
      <c r="A48" s="33"/>
      <c r="B48" s="33"/>
      <c r="C48" s="33"/>
      <c r="D48" s="33"/>
    </row>
    <row r="49" spans="1:4">
      <c r="A49" s="33"/>
      <c r="B49" s="33"/>
      <c r="C49" s="33"/>
      <c r="D49" s="33"/>
    </row>
    <row r="50" spans="1:4">
      <c r="A50" s="33"/>
      <c r="B50" s="33"/>
      <c r="C50" s="33"/>
      <c r="D50" s="33"/>
    </row>
    <row r="51" spans="1:4">
      <c r="A51" s="33"/>
      <c r="B51" s="33"/>
      <c r="C51" s="33"/>
      <c r="D51" s="33"/>
    </row>
    <row r="52" spans="1:4">
      <c r="A52" s="33"/>
      <c r="B52" s="33"/>
      <c r="C52" s="33"/>
      <c r="D52" s="33"/>
    </row>
    <row r="53" spans="1:4">
      <c r="A53" s="33"/>
      <c r="B53" s="33"/>
      <c r="C53" s="33"/>
      <c r="D53" s="33"/>
    </row>
    <row r="54" spans="1:4">
      <c r="A54" s="33"/>
      <c r="B54" s="33"/>
      <c r="C54" s="33"/>
      <c r="D54" s="33"/>
    </row>
    <row r="55" spans="1:4">
      <c r="A55" s="33"/>
      <c r="B55" s="33"/>
      <c r="C55" s="33"/>
      <c r="D55" s="33"/>
    </row>
    <row r="56" spans="1:4">
      <c r="A56" s="33"/>
      <c r="B56" s="33"/>
      <c r="C56" s="33"/>
      <c r="D56" s="33"/>
    </row>
    <row r="57" spans="1:4">
      <c r="A57" s="33"/>
      <c r="B57" s="33"/>
      <c r="C57" s="33"/>
      <c r="D57" s="33"/>
    </row>
    <row r="58" spans="1:4">
      <c r="A58" s="33"/>
      <c r="B58" s="33"/>
      <c r="C58" s="33"/>
      <c r="D58" s="33"/>
    </row>
    <row r="59" spans="1:4">
      <c r="A59" s="33"/>
      <c r="B59" s="33"/>
      <c r="C59" s="33"/>
      <c r="D59" s="33"/>
    </row>
    <row r="60" spans="1:4">
      <c r="A60" s="33"/>
      <c r="B60" s="33"/>
      <c r="C60" s="33"/>
      <c r="D60" s="33"/>
    </row>
    <row r="61" spans="1:4">
      <c r="A61" s="33"/>
      <c r="B61" s="33"/>
      <c r="C61" s="33"/>
      <c r="D61" s="33"/>
    </row>
    <row r="62" spans="1:4">
      <c r="A62" s="33"/>
      <c r="B62" s="33"/>
      <c r="C62" s="33"/>
      <c r="D62" s="33"/>
    </row>
    <row r="63" spans="1:4">
      <c r="A63" s="33"/>
      <c r="B63" s="33"/>
      <c r="C63" s="33"/>
      <c r="D63" s="33"/>
    </row>
    <row r="64" spans="1:4">
      <c r="A64" s="33"/>
      <c r="B64" s="33"/>
      <c r="C64" s="33"/>
      <c r="D64" s="33"/>
    </row>
    <row r="65" spans="1:4">
      <c r="A65" s="33"/>
      <c r="B65" s="33"/>
      <c r="C65" s="33"/>
      <c r="D65" s="33"/>
    </row>
    <row r="66" spans="1:4">
      <c r="A66" s="33"/>
      <c r="B66" s="33"/>
      <c r="C66" s="33"/>
      <c r="D66" s="33"/>
    </row>
    <row r="67" spans="1:4">
      <c r="A67" s="33"/>
      <c r="B67" s="33"/>
      <c r="C67" s="33"/>
      <c r="D67" s="33"/>
    </row>
    <row r="68" spans="1:4">
      <c r="A68" s="33"/>
      <c r="B68" s="33"/>
      <c r="C68" s="33"/>
      <c r="D68" s="33"/>
    </row>
    <row r="69" spans="1:4">
      <c r="A69" s="33"/>
      <c r="B69" s="33"/>
      <c r="C69" s="33"/>
      <c r="D69" s="33"/>
    </row>
    <row r="70" spans="1:4">
      <c r="A70" s="33"/>
      <c r="B70" s="33"/>
      <c r="C70" s="33"/>
      <c r="D70" s="33"/>
    </row>
  </sheetData>
  <mergeCells count="8">
    <mergeCell ref="E10:E11"/>
    <mergeCell ref="C1:D1"/>
    <mergeCell ref="A4:D4"/>
    <mergeCell ref="C8:D8"/>
    <mergeCell ref="A10:A11"/>
    <mergeCell ref="B10:B11"/>
    <mergeCell ref="C10:C11"/>
    <mergeCell ref="D10:D1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0"/>
  <dimension ref="A3:F18"/>
  <sheetViews>
    <sheetView workbookViewId="0">
      <selection activeCell="A11" sqref="A11:E18"/>
    </sheetView>
  </sheetViews>
  <sheetFormatPr defaultRowHeight="13.2"/>
  <cols>
    <col min="1" max="1" width="7.6640625" customWidth="1"/>
    <col min="2" max="2" width="36" customWidth="1"/>
    <col min="3" max="3" width="13" customWidth="1"/>
    <col min="4" max="4" width="10.44140625" customWidth="1"/>
    <col min="5" max="5" width="10.33203125" customWidth="1"/>
  </cols>
  <sheetData>
    <row r="3" spans="1:6" ht="15.6">
      <c r="A3" s="29"/>
      <c r="B3" s="204"/>
      <c r="C3" s="29"/>
      <c r="D3" s="473" t="s">
        <v>294</v>
      </c>
      <c r="E3" s="473"/>
    </row>
    <row r="4" spans="1:6">
      <c r="A4" s="29"/>
      <c r="B4" s="29"/>
      <c r="C4" s="29"/>
      <c r="D4" s="29"/>
    </row>
    <row r="5" spans="1:6" ht="15.6">
      <c r="A5" s="479"/>
      <c r="B5" s="479"/>
      <c r="C5" s="479"/>
      <c r="D5" s="479"/>
    </row>
    <row r="6" spans="1:6" ht="15.6">
      <c r="A6" s="177" t="s">
        <v>237</v>
      </c>
      <c r="B6" s="178"/>
      <c r="C6" s="29"/>
      <c r="D6" s="29"/>
    </row>
    <row r="7" spans="1:6">
      <c r="A7" s="29"/>
      <c r="B7" s="29"/>
      <c r="C7" s="29"/>
      <c r="D7" s="29"/>
    </row>
    <row r="8" spans="1:6">
      <c r="A8" s="29"/>
      <c r="B8" s="29"/>
      <c r="C8" s="29"/>
      <c r="D8" s="29"/>
    </row>
    <row r="9" spans="1:6" ht="13.8">
      <c r="A9" s="29"/>
      <c r="B9" s="29"/>
      <c r="C9" s="480"/>
      <c r="D9" s="480"/>
    </row>
    <row r="10" spans="1:6" ht="14.4" thickBot="1">
      <c r="A10" s="30"/>
      <c r="B10" s="31"/>
      <c r="C10" s="210"/>
      <c r="D10" s="381"/>
      <c r="E10" s="381" t="s">
        <v>65</v>
      </c>
      <c r="F10" s="381"/>
    </row>
    <row r="11" spans="1:6" ht="14.25" customHeight="1">
      <c r="A11" s="489" t="s">
        <v>31</v>
      </c>
      <c r="B11" s="491" t="s">
        <v>2</v>
      </c>
      <c r="C11" s="493" t="s">
        <v>256</v>
      </c>
      <c r="D11" s="520" t="s">
        <v>253</v>
      </c>
      <c r="E11" s="487" t="s">
        <v>254</v>
      </c>
    </row>
    <row r="12" spans="1:6" ht="27.6" customHeight="1" thickBot="1">
      <c r="A12" s="490"/>
      <c r="B12" s="492"/>
      <c r="C12" s="494"/>
      <c r="D12" s="521"/>
      <c r="E12" s="488"/>
    </row>
    <row r="13" spans="1:6" ht="13.8">
      <c r="A13" s="315" t="s">
        <v>183</v>
      </c>
      <c r="B13" s="317" t="s">
        <v>245</v>
      </c>
      <c r="C13" s="420">
        <v>4690</v>
      </c>
      <c r="D13" s="421">
        <v>4690</v>
      </c>
      <c r="E13" s="358">
        <v>4361</v>
      </c>
    </row>
    <row r="14" spans="1:6" ht="13.8">
      <c r="A14" s="313" t="s">
        <v>192</v>
      </c>
      <c r="B14" s="106" t="s">
        <v>196</v>
      </c>
      <c r="C14" s="413">
        <v>254</v>
      </c>
      <c r="D14" s="414">
        <v>254</v>
      </c>
      <c r="E14" s="340">
        <v>0</v>
      </c>
    </row>
    <row r="15" spans="1:6" ht="13.8">
      <c r="A15" s="313" t="s">
        <v>246</v>
      </c>
      <c r="B15" s="106" t="s">
        <v>247</v>
      </c>
      <c r="C15" s="413">
        <v>3000</v>
      </c>
      <c r="D15" s="414">
        <v>3000</v>
      </c>
      <c r="E15" s="340">
        <v>2910</v>
      </c>
    </row>
    <row r="16" spans="1:6" ht="13.8">
      <c r="A16" s="313" t="s">
        <v>264</v>
      </c>
      <c r="B16" s="106" t="s">
        <v>265</v>
      </c>
      <c r="C16" s="413"/>
      <c r="D16" s="414"/>
      <c r="E16" s="340">
        <v>63</v>
      </c>
    </row>
    <row r="17" spans="1:5" ht="14.4" thickBot="1">
      <c r="A17" s="318"/>
      <c r="B17" s="319"/>
      <c r="C17" s="422"/>
      <c r="D17" s="423"/>
      <c r="E17" s="424"/>
    </row>
    <row r="18" spans="1:5" ht="14.4" thickBot="1">
      <c r="A18" s="320"/>
      <c r="B18" s="321" t="s">
        <v>33</v>
      </c>
      <c r="C18" s="425">
        <f>SUM(C13:C17)</f>
        <v>7944</v>
      </c>
      <c r="D18" s="425">
        <f t="shared" ref="D18:E18" si="0">SUM(D13:D17)</f>
        <v>7944</v>
      </c>
      <c r="E18" s="522">
        <f t="shared" si="0"/>
        <v>7334</v>
      </c>
    </row>
  </sheetData>
  <mergeCells count="8">
    <mergeCell ref="D3:E3"/>
    <mergeCell ref="E11:E12"/>
    <mergeCell ref="A5:D5"/>
    <mergeCell ref="C9:D9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2"/>
  <dimension ref="A1:I47"/>
  <sheetViews>
    <sheetView workbookViewId="0">
      <selection activeCell="C1" sqref="C1"/>
    </sheetView>
  </sheetViews>
  <sheetFormatPr defaultColWidth="9.109375" defaultRowHeight="13.2"/>
  <cols>
    <col min="1" max="1" width="8.5546875" style="1" customWidth="1"/>
    <col min="2" max="2" width="11.44140625" style="1" customWidth="1"/>
    <col min="3" max="3" width="9.44140625" style="1" customWidth="1"/>
    <col min="4" max="4" width="14.109375" style="1" customWidth="1"/>
    <col min="5" max="5" width="10.88671875" style="1" customWidth="1"/>
    <col min="6" max="6" width="10.5546875" style="1" customWidth="1"/>
    <col min="7" max="7" width="10.33203125" style="1" customWidth="1"/>
    <col min="8" max="8" width="10.44140625" style="1" customWidth="1"/>
    <col min="9" max="16384" width="9.109375" style="1"/>
  </cols>
  <sheetData>
    <row r="1" spans="1:9" ht="15.6">
      <c r="A1" s="7"/>
      <c r="B1" s="7"/>
      <c r="C1" s="204"/>
      <c r="D1" s="7"/>
      <c r="E1" s="7"/>
      <c r="F1" s="154"/>
      <c r="G1" s="154"/>
      <c r="H1" s="473" t="s">
        <v>295</v>
      </c>
      <c r="I1" s="473"/>
    </row>
    <row r="2" spans="1:9" ht="15.6">
      <c r="A2" s="7"/>
      <c r="B2" s="7"/>
      <c r="C2" s="7"/>
      <c r="D2" s="7"/>
      <c r="E2" s="7"/>
      <c r="F2" s="7"/>
    </row>
    <row r="3" spans="1:9" ht="15.6">
      <c r="A3" s="7"/>
      <c r="B3" s="495"/>
      <c r="C3" s="495"/>
      <c r="D3" s="495"/>
      <c r="E3" s="495"/>
      <c r="F3" s="495"/>
      <c r="G3" s="495"/>
    </row>
    <row r="4" spans="1:9" ht="26.4">
      <c r="A4" s="78" t="s">
        <v>238</v>
      </c>
      <c r="B4" s="78"/>
      <c r="C4" s="78"/>
      <c r="D4" s="78"/>
      <c r="E4" s="78"/>
      <c r="F4" s="7"/>
      <c r="G4" s="322" t="s">
        <v>257</v>
      </c>
      <c r="H4" s="323" t="s">
        <v>258</v>
      </c>
      <c r="I4" s="323" t="s">
        <v>254</v>
      </c>
    </row>
    <row r="5" spans="1:9" ht="15.6">
      <c r="A5" s="495"/>
      <c r="B5" s="495"/>
      <c r="C5" s="495"/>
      <c r="D5" s="495"/>
      <c r="E5" s="495"/>
      <c r="F5" s="495"/>
      <c r="G5" s="495"/>
    </row>
    <row r="6" spans="1:9" ht="15.6">
      <c r="A6" s="2"/>
      <c r="B6" s="2"/>
      <c r="C6" s="2"/>
      <c r="D6" s="2"/>
      <c r="E6" s="2"/>
      <c r="F6" s="2"/>
      <c r="G6" s="2"/>
    </row>
    <row r="7" spans="1:9" ht="15.6">
      <c r="A7" s="382" t="s">
        <v>197</v>
      </c>
      <c r="B7" s="2"/>
      <c r="C7" s="2"/>
      <c r="D7" s="2"/>
      <c r="E7" s="2"/>
      <c r="F7" s="2"/>
      <c r="G7" s="16" t="s">
        <v>239</v>
      </c>
      <c r="H7" s="16" t="s">
        <v>239</v>
      </c>
      <c r="I7" s="16" t="s">
        <v>239</v>
      </c>
    </row>
    <row r="8" spans="1:9" ht="15.6">
      <c r="A8" s="79"/>
      <c r="B8" s="81"/>
      <c r="C8" s="12"/>
      <c r="D8" s="12"/>
      <c r="E8" s="12"/>
      <c r="F8" s="12"/>
      <c r="G8" s="83"/>
    </row>
    <row r="9" spans="1:9" ht="15.6">
      <c r="A9" s="13" t="s">
        <v>200</v>
      </c>
      <c r="B9" s="13"/>
      <c r="C9" s="13"/>
      <c r="D9" s="13"/>
      <c r="E9" s="80" t="s">
        <v>239</v>
      </c>
      <c r="F9" s="7"/>
      <c r="G9" s="80"/>
    </row>
    <row r="10" spans="1:9" ht="17.25" customHeight="1">
      <c r="A10" s="13"/>
      <c r="B10" s="13" t="s">
        <v>198</v>
      </c>
      <c r="C10" s="13"/>
      <c r="D10" s="13"/>
      <c r="E10" s="13"/>
      <c r="F10" s="24"/>
      <c r="G10" s="82"/>
    </row>
    <row r="11" spans="1:9" ht="15.6">
      <c r="A11" s="176"/>
      <c r="B11" s="176" t="s">
        <v>201</v>
      </c>
      <c r="C11" s="176"/>
      <c r="D11" s="16"/>
      <c r="E11" s="38"/>
      <c r="F11" s="38"/>
      <c r="G11" s="16"/>
    </row>
    <row r="12" spans="1:9" ht="15.6">
      <c r="A12" s="13"/>
      <c r="B12" s="13"/>
      <c r="C12" s="13"/>
      <c r="D12" s="16"/>
      <c r="E12" s="16"/>
      <c r="F12" s="16"/>
      <c r="G12" s="23"/>
    </row>
    <row r="13" spans="1:9" ht="15.75" customHeight="1">
      <c r="A13" s="13"/>
      <c r="B13" s="13"/>
      <c r="C13" s="13"/>
      <c r="D13" s="16"/>
      <c r="E13" s="16"/>
      <c r="F13" s="37"/>
      <c r="G13" s="16"/>
    </row>
    <row r="14" spans="1:9" ht="15.75" customHeight="1">
      <c r="A14" s="13"/>
      <c r="B14" s="13"/>
      <c r="C14" s="13"/>
      <c r="D14" s="16"/>
      <c r="E14" s="16"/>
      <c r="F14" s="37"/>
      <c r="G14" s="16"/>
    </row>
    <row r="15" spans="1:9" ht="18" customHeight="1">
      <c r="A15" s="13" t="s">
        <v>199</v>
      </c>
      <c r="B15" s="16"/>
      <c r="C15" s="13"/>
      <c r="D15" s="16"/>
      <c r="E15" s="16"/>
      <c r="F15" s="37"/>
      <c r="G15" s="39" t="s">
        <v>225</v>
      </c>
      <c r="H15" s="457" t="s">
        <v>225</v>
      </c>
      <c r="I15" s="457" t="s">
        <v>269</v>
      </c>
    </row>
    <row r="16" spans="1:9" ht="15.75" customHeight="1">
      <c r="A16" s="13"/>
      <c r="B16" s="16"/>
      <c r="C16" s="13"/>
      <c r="D16" s="16"/>
      <c r="E16" s="16"/>
      <c r="F16" s="37"/>
      <c r="G16" s="16"/>
      <c r="H16" s="457"/>
      <c r="I16" s="457"/>
    </row>
    <row r="17" spans="1:9" ht="15.75" customHeight="1">
      <c r="A17" s="13" t="s">
        <v>221</v>
      </c>
      <c r="B17" s="16"/>
      <c r="C17" s="13"/>
      <c r="D17" s="16"/>
      <c r="E17" s="16" t="s">
        <v>225</v>
      </c>
      <c r="F17" s="37"/>
      <c r="G17" s="13"/>
      <c r="H17" s="457"/>
      <c r="I17" s="457"/>
    </row>
    <row r="18" spans="1:9" s="43" customFormat="1" ht="15.75" customHeight="1">
      <c r="A18" s="13"/>
      <c r="B18" s="13" t="s">
        <v>226</v>
      </c>
      <c r="C18" s="13"/>
      <c r="D18" s="13"/>
      <c r="E18" s="37"/>
      <c r="F18" s="37"/>
      <c r="G18" s="13"/>
      <c r="H18" s="457"/>
      <c r="I18" s="457"/>
    </row>
    <row r="19" spans="1:9" ht="18" customHeight="1">
      <c r="A19" s="13"/>
      <c r="B19" s="38"/>
      <c r="C19" s="38"/>
      <c r="D19" s="38"/>
      <c r="E19" s="50"/>
      <c r="F19" s="50"/>
      <c r="G19" s="13"/>
      <c r="H19" s="457"/>
      <c r="I19" s="457"/>
    </row>
    <row r="20" spans="1:9" ht="18" customHeight="1">
      <c r="A20" s="84"/>
      <c r="B20" s="84"/>
      <c r="C20" s="13"/>
      <c r="D20" s="13"/>
      <c r="E20" s="206" t="s">
        <v>20</v>
      </c>
      <c r="F20" s="37"/>
      <c r="G20" s="39" t="s">
        <v>274</v>
      </c>
      <c r="H20" s="457" t="s">
        <v>275</v>
      </c>
      <c r="I20" s="457" t="s">
        <v>276</v>
      </c>
    </row>
    <row r="21" spans="1:9" ht="18" customHeight="1">
      <c r="A21" s="16"/>
      <c r="B21" s="16"/>
      <c r="C21" s="16"/>
      <c r="D21" s="16"/>
      <c r="E21" s="38"/>
      <c r="F21" s="38"/>
      <c r="G21" s="16"/>
    </row>
    <row r="22" spans="1:9" ht="18" customHeight="1">
      <c r="A22" s="13"/>
      <c r="B22" s="16"/>
      <c r="C22" s="13"/>
      <c r="D22" s="16"/>
      <c r="E22" s="16"/>
      <c r="F22" s="16"/>
      <c r="G22" s="23"/>
    </row>
    <row r="23" spans="1:9" ht="18" customHeight="1">
      <c r="A23" s="13"/>
      <c r="B23" s="16"/>
      <c r="C23" s="13"/>
      <c r="D23" s="16"/>
      <c r="E23" s="16"/>
      <c r="F23" s="37"/>
      <c r="G23" s="16"/>
    </row>
    <row r="24" spans="1:9" ht="18" customHeight="1">
      <c r="A24" s="13"/>
      <c r="B24" s="16"/>
      <c r="C24" s="13"/>
      <c r="D24" s="16"/>
      <c r="E24" s="16"/>
      <c r="F24" s="37"/>
      <c r="G24" s="13"/>
    </row>
    <row r="25" spans="1:9" ht="18" customHeight="1">
      <c r="A25" s="13"/>
      <c r="B25" s="13"/>
      <c r="C25" s="13"/>
      <c r="D25" s="13"/>
      <c r="E25" s="37"/>
      <c r="F25" s="37"/>
      <c r="G25" s="13"/>
    </row>
    <row r="26" spans="1:9" ht="18" customHeight="1">
      <c r="A26" s="13"/>
      <c r="B26" s="38"/>
      <c r="C26" s="38"/>
      <c r="D26" s="38"/>
      <c r="E26" s="50"/>
      <c r="F26" s="50"/>
      <c r="G26" s="13"/>
    </row>
    <row r="27" spans="1:9" ht="18" customHeight="1">
      <c r="A27" s="84"/>
      <c r="B27" s="84"/>
      <c r="C27" s="13"/>
      <c r="D27" s="13"/>
      <c r="E27" s="37"/>
      <c r="F27" s="37"/>
      <c r="G27" s="13"/>
    </row>
    <row r="28" spans="1:9" ht="18" customHeight="1">
      <c r="A28" s="13"/>
      <c r="B28" s="38"/>
      <c r="C28" s="38"/>
      <c r="D28" s="38"/>
      <c r="E28" s="50"/>
      <c r="F28" s="50"/>
      <c r="G28" s="13"/>
    </row>
    <row r="29" spans="1:9" ht="18" customHeight="1">
      <c r="A29" s="13"/>
      <c r="B29" s="13"/>
      <c r="C29" s="13"/>
      <c r="D29" s="13"/>
      <c r="E29" s="37"/>
      <c r="F29" s="37"/>
      <c r="G29" s="13"/>
    </row>
    <row r="30" spans="1:9" ht="18" customHeight="1">
      <c r="A30" s="16"/>
      <c r="B30" s="16"/>
      <c r="C30" s="16"/>
      <c r="D30" s="16"/>
      <c r="E30" s="16"/>
      <c r="F30" s="16"/>
      <c r="G30" s="13"/>
    </row>
    <row r="31" spans="1:9" ht="18" customHeight="1">
      <c r="A31" s="16"/>
      <c r="B31" s="16"/>
      <c r="C31" s="16"/>
      <c r="D31" s="16"/>
      <c r="E31" s="16"/>
      <c r="F31" s="16"/>
      <c r="G31" s="13"/>
    </row>
    <row r="32" spans="1:9" ht="18" customHeight="1">
      <c r="A32" s="16"/>
      <c r="B32" s="16"/>
      <c r="C32" s="16"/>
      <c r="D32" s="16"/>
      <c r="E32" s="16"/>
      <c r="F32" s="16"/>
      <c r="G32" s="13"/>
    </row>
    <row r="33" spans="1:7" ht="18" customHeight="1">
      <c r="A33" s="16"/>
      <c r="B33" s="16"/>
      <c r="C33" s="16"/>
      <c r="D33" s="16"/>
      <c r="E33" s="16"/>
      <c r="F33" s="16"/>
      <c r="G33" s="13"/>
    </row>
    <row r="34" spans="1:7" ht="18" customHeight="1">
      <c r="A34" s="16"/>
      <c r="B34" s="16"/>
      <c r="C34" s="16"/>
      <c r="D34" s="16"/>
      <c r="E34" s="16"/>
      <c r="F34" s="16"/>
      <c r="G34" s="13"/>
    </row>
    <row r="35" spans="1:7" ht="18" customHeight="1">
      <c r="A35" s="13"/>
      <c r="B35" s="13"/>
      <c r="C35" s="13"/>
      <c r="D35" s="13"/>
      <c r="E35" s="13"/>
      <c r="F35" s="37"/>
      <c r="G35" s="13"/>
    </row>
    <row r="36" spans="1:7" ht="18" customHeight="1">
      <c r="A36" s="13"/>
      <c r="B36" s="13"/>
      <c r="C36" s="13"/>
      <c r="D36" s="38"/>
      <c r="E36" s="38"/>
      <c r="F36" s="50"/>
      <c r="G36" s="13"/>
    </row>
    <row r="37" spans="1:7" ht="18" customHeight="1">
      <c r="A37" s="13"/>
      <c r="B37" s="13"/>
      <c r="C37" s="13"/>
      <c r="D37" s="38"/>
      <c r="E37" s="38"/>
      <c r="F37" s="38"/>
      <c r="G37" s="13"/>
    </row>
    <row r="38" spans="1:7" ht="18" customHeight="1">
      <c r="A38" s="16"/>
      <c r="B38" s="16"/>
      <c r="C38" s="16"/>
      <c r="D38" s="16"/>
      <c r="E38" s="16"/>
      <c r="F38" s="16"/>
      <c r="G38" s="13"/>
    </row>
    <row r="39" spans="1:7" ht="18" customHeight="1">
      <c r="A39" s="16"/>
      <c r="B39" s="16"/>
      <c r="C39" s="16"/>
      <c r="D39" s="16"/>
      <c r="E39" s="16"/>
      <c r="F39" s="16"/>
      <c r="G39" s="16"/>
    </row>
    <row r="40" spans="1:7" ht="18" customHeight="1">
      <c r="A40" s="16"/>
      <c r="B40" s="16"/>
      <c r="C40" s="16"/>
      <c r="D40" s="16"/>
      <c r="E40" s="16"/>
      <c r="F40" s="16"/>
      <c r="G40" s="16"/>
    </row>
    <row r="41" spans="1:7" ht="18" customHeight="1">
      <c r="A41" s="16"/>
      <c r="B41" s="16"/>
      <c r="C41" s="16"/>
      <c r="D41" s="16"/>
      <c r="E41" s="16"/>
      <c r="F41" s="16"/>
      <c r="G41" s="13"/>
    </row>
    <row r="42" spans="1:7" ht="18" customHeight="1">
      <c r="A42" s="16"/>
      <c r="B42" s="16"/>
      <c r="C42" s="16"/>
      <c r="D42" s="16"/>
      <c r="E42" s="16"/>
      <c r="F42" s="16"/>
      <c r="G42" s="16"/>
    </row>
    <row r="43" spans="1:7" ht="18" customHeight="1">
      <c r="A43" s="16"/>
      <c r="B43" s="16"/>
      <c r="C43" s="16"/>
      <c r="D43" s="16"/>
      <c r="E43" s="16"/>
      <c r="F43" s="16"/>
      <c r="G43" s="16"/>
    </row>
    <row r="44" spans="1:7" ht="15.6">
      <c r="A44" s="6"/>
      <c r="B44" s="16"/>
      <c r="C44" s="16"/>
      <c r="D44" s="16"/>
      <c r="E44" s="16"/>
      <c r="F44" s="16"/>
      <c r="G44" s="16"/>
    </row>
    <row r="45" spans="1:7" ht="15.6">
      <c r="A45" s="6"/>
      <c r="B45" s="16"/>
      <c r="C45" s="16"/>
      <c r="D45" s="16"/>
      <c r="E45" s="16"/>
      <c r="F45" s="16"/>
      <c r="G45" s="16"/>
    </row>
    <row r="46" spans="1:7" ht="15.6">
      <c r="A46" s="6"/>
      <c r="B46" s="16"/>
      <c r="C46" s="16"/>
      <c r="D46" s="16"/>
      <c r="E46" s="16"/>
      <c r="F46" s="16"/>
      <c r="G46" s="16"/>
    </row>
    <row r="47" spans="1:7">
      <c r="A47" s="6"/>
      <c r="B47" s="6"/>
      <c r="C47" s="6"/>
      <c r="D47" s="6"/>
      <c r="E47" s="6"/>
      <c r="F47" s="6"/>
      <c r="G47" s="6"/>
    </row>
  </sheetData>
  <mergeCells count="3">
    <mergeCell ref="A5:G5"/>
    <mergeCell ref="B3:G3"/>
    <mergeCell ref="H1:I1"/>
  </mergeCells>
  <phoneticPr fontId="1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3"/>
  <dimension ref="A2:H14"/>
  <sheetViews>
    <sheetView workbookViewId="0">
      <selection activeCell="K7" sqref="K7"/>
    </sheetView>
  </sheetViews>
  <sheetFormatPr defaultRowHeight="13.2"/>
  <cols>
    <col min="6" max="6" width="12.33203125" customWidth="1"/>
  </cols>
  <sheetData>
    <row r="2" spans="1:8" ht="15.6">
      <c r="D2" s="204"/>
      <c r="E2" s="135"/>
      <c r="F2" s="473" t="s">
        <v>296</v>
      </c>
      <c r="G2" s="473"/>
    </row>
    <row r="3" spans="1:8">
      <c r="G3" s="173"/>
      <c r="H3" s="173"/>
    </row>
    <row r="5" spans="1:8" ht="26.4">
      <c r="E5" s="325" t="s">
        <v>259</v>
      </c>
      <c r="F5" s="326" t="s">
        <v>258</v>
      </c>
      <c r="G5" s="324" t="s">
        <v>260</v>
      </c>
    </row>
    <row r="6" spans="1:8" ht="15">
      <c r="A6" s="383" t="s">
        <v>240</v>
      </c>
      <c r="B6" s="85"/>
      <c r="C6" s="85"/>
      <c r="D6" s="85"/>
      <c r="E6" s="85"/>
    </row>
    <row r="9" spans="1:8">
      <c r="A9" s="135" t="s">
        <v>72</v>
      </c>
      <c r="G9" s="86"/>
    </row>
    <row r="11" spans="1:8" ht="13.8">
      <c r="A11" t="s">
        <v>270</v>
      </c>
      <c r="B11" s="135"/>
      <c r="C11" s="135"/>
      <c r="E11" s="135"/>
      <c r="F11" s="455" t="s">
        <v>271</v>
      </c>
      <c r="G11" s="455" t="s">
        <v>271</v>
      </c>
    </row>
    <row r="12" spans="1:8" ht="13.8">
      <c r="A12" s="135" t="s">
        <v>202</v>
      </c>
      <c r="C12" s="135"/>
      <c r="E12" s="455" t="s">
        <v>248</v>
      </c>
      <c r="F12" s="455" t="s">
        <v>271</v>
      </c>
      <c r="G12" s="455" t="s">
        <v>271</v>
      </c>
    </row>
    <row r="14" spans="1:8" ht="15.6">
      <c r="A14" s="135" t="s">
        <v>272</v>
      </c>
      <c r="B14" s="135"/>
      <c r="D14" s="456"/>
      <c r="E14" s="456" t="s">
        <v>248</v>
      </c>
      <c r="F14" s="456" t="s">
        <v>273</v>
      </c>
      <c r="G14" s="456" t="s">
        <v>273</v>
      </c>
    </row>
  </sheetData>
  <mergeCells count="1">
    <mergeCell ref="F2:G2"/>
  </mergeCells>
  <phoneticPr fontId="0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5"/>
  <dimension ref="A2:I29"/>
  <sheetViews>
    <sheetView workbookViewId="0">
      <selection activeCell="J28" sqref="J28"/>
    </sheetView>
  </sheetViews>
  <sheetFormatPr defaultRowHeight="13.2"/>
  <cols>
    <col min="1" max="1" width="5.109375" customWidth="1"/>
    <col min="2" max="2" width="22" customWidth="1"/>
    <col min="3" max="3" width="10.6640625" customWidth="1"/>
    <col min="4" max="4" width="12.109375" customWidth="1"/>
    <col min="5" max="5" width="22.5546875" customWidth="1"/>
  </cols>
  <sheetData>
    <row r="2" spans="1:9" ht="15.6">
      <c r="C2" s="204"/>
      <c r="E2" s="204" t="s">
        <v>297</v>
      </c>
    </row>
    <row r="4" spans="1:9" ht="15.6">
      <c r="A4" s="153"/>
    </row>
    <row r="6" spans="1:9" ht="15.6">
      <c r="A6" s="153" t="s">
        <v>74</v>
      </c>
    </row>
    <row r="7" spans="1:9" ht="28.5" customHeight="1">
      <c r="B7" s="90"/>
      <c r="C7" s="90"/>
      <c r="D7" s="90"/>
      <c r="E7" s="91"/>
      <c r="F7" s="33"/>
      <c r="G7" s="33"/>
      <c r="H7" s="33"/>
      <c r="I7" s="33"/>
    </row>
    <row r="8" spans="1:9" ht="15.75" customHeight="1" thickBot="1">
      <c r="B8" s="41" t="s">
        <v>193</v>
      </c>
      <c r="C8" s="22"/>
      <c r="D8" s="22"/>
      <c r="E8" s="151" t="s">
        <v>13</v>
      </c>
      <c r="F8" s="33"/>
      <c r="G8" s="33"/>
      <c r="H8" s="33"/>
      <c r="I8" s="33"/>
    </row>
    <row r="9" spans="1:9" ht="42.75" customHeight="1" thickBot="1">
      <c r="B9" s="183" t="s">
        <v>75</v>
      </c>
      <c r="C9" s="149" t="s">
        <v>76</v>
      </c>
      <c r="D9" s="149" t="s">
        <v>77</v>
      </c>
      <c r="E9" s="152" t="s">
        <v>33</v>
      </c>
      <c r="F9" s="33"/>
      <c r="G9" s="33"/>
      <c r="H9" s="33"/>
      <c r="I9" s="33"/>
    </row>
    <row r="10" spans="1:9" ht="19.5" customHeight="1">
      <c r="B10" s="100"/>
      <c r="C10" s="98"/>
      <c r="D10" s="74"/>
      <c r="E10" s="75"/>
      <c r="F10" s="33"/>
      <c r="G10" s="33"/>
      <c r="H10" s="33"/>
      <c r="I10" s="33"/>
    </row>
    <row r="11" spans="1:9" ht="16.5" customHeight="1">
      <c r="B11" s="18"/>
      <c r="C11" s="17"/>
      <c r="D11" s="17"/>
      <c r="E11" s="19"/>
      <c r="F11" s="33"/>
      <c r="G11" s="33"/>
      <c r="H11" s="33"/>
      <c r="I11" s="33"/>
    </row>
    <row r="12" spans="1:9" ht="15.75" customHeight="1">
      <c r="B12" s="18"/>
      <c r="C12" s="17"/>
      <c r="D12" s="17"/>
      <c r="E12" s="19"/>
      <c r="F12" s="33"/>
      <c r="G12" s="33"/>
      <c r="H12" s="33"/>
      <c r="I12" s="33"/>
    </row>
    <row r="13" spans="1:9" ht="15.75" customHeight="1" thickBot="1">
      <c r="B13" s="71"/>
      <c r="C13" s="72"/>
      <c r="D13" s="72"/>
      <c r="E13" s="73"/>
      <c r="F13" s="33"/>
      <c r="G13" s="33"/>
      <c r="H13" s="33"/>
      <c r="I13" s="33"/>
    </row>
    <row r="14" spans="1:9" ht="20.25" customHeight="1">
      <c r="B14" s="33"/>
      <c r="C14" s="33"/>
      <c r="D14" s="33"/>
      <c r="E14" s="33"/>
      <c r="F14" s="33"/>
      <c r="G14" s="33"/>
      <c r="H14" s="33"/>
      <c r="I14" s="33"/>
    </row>
    <row r="15" spans="1:9">
      <c r="B15" s="33"/>
      <c r="C15" s="33"/>
      <c r="D15" s="33"/>
      <c r="E15" s="33"/>
      <c r="F15" s="33"/>
      <c r="G15" s="33"/>
      <c r="H15" s="33"/>
      <c r="I15" s="33"/>
    </row>
    <row r="16" spans="1:9" ht="13.8" thickBot="1">
      <c r="B16" s="41" t="s">
        <v>220</v>
      </c>
      <c r="C16" s="22"/>
      <c r="D16" s="22"/>
      <c r="E16" s="151" t="s">
        <v>13</v>
      </c>
      <c r="F16" s="33"/>
      <c r="G16" s="33"/>
      <c r="H16" s="33"/>
      <c r="I16" s="33"/>
    </row>
    <row r="17" spans="2:9" ht="27" thickBot="1">
      <c r="B17" s="183" t="s">
        <v>75</v>
      </c>
      <c r="C17" s="149" t="s">
        <v>76</v>
      </c>
      <c r="D17" s="149" t="s">
        <v>77</v>
      </c>
      <c r="E17" s="152" t="s">
        <v>33</v>
      </c>
      <c r="F17" s="33"/>
      <c r="G17" s="33"/>
      <c r="H17" s="33"/>
      <c r="I17" s="33"/>
    </row>
    <row r="18" spans="2:9" ht="15.75" customHeight="1">
      <c r="B18" s="100"/>
      <c r="C18" s="98"/>
      <c r="D18" s="74"/>
      <c r="E18" s="75"/>
      <c r="F18" s="33"/>
      <c r="G18" s="33"/>
      <c r="H18" s="33"/>
      <c r="I18" s="33"/>
    </row>
    <row r="19" spans="2:9" ht="14.25" customHeight="1">
      <c r="B19" s="18"/>
      <c r="C19" s="17"/>
      <c r="D19" s="17"/>
      <c r="E19" s="19"/>
      <c r="F19" s="33"/>
    </row>
    <row r="20" spans="2:9" ht="15.75" customHeight="1">
      <c r="B20" s="18"/>
      <c r="C20" s="17"/>
      <c r="D20" s="17"/>
      <c r="E20" s="19"/>
    </row>
    <row r="21" spans="2:9" ht="17.25" customHeight="1" thickBot="1">
      <c r="B21" s="71"/>
      <c r="C21" s="72"/>
      <c r="D21" s="72"/>
      <c r="E21" s="73"/>
    </row>
    <row r="24" spans="2:9" ht="13.8" thickBot="1">
      <c r="B24" s="41" t="s">
        <v>223</v>
      </c>
      <c r="C24" s="22"/>
      <c r="D24" s="22"/>
      <c r="E24" s="151" t="s">
        <v>13</v>
      </c>
    </row>
    <row r="25" spans="2:9" ht="27" thickBot="1">
      <c r="B25" s="183" t="s">
        <v>75</v>
      </c>
      <c r="C25" s="149" t="s">
        <v>76</v>
      </c>
      <c r="D25" s="149" t="s">
        <v>77</v>
      </c>
      <c r="E25" s="152" t="s">
        <v>33</v>
      </c>
    </row>
    <row r="26" spans="2:9" ht="15" customHeight="1">
      <c r="B26" s="100"/>
      <c r="C26" s="98"/>
      <c r="D26" s="74"/>
      <c r="E26" s="75"/>
    </row>
    <row r="27" spans="2:9" ht="15" customHeight="1">
      <c r="B27" s="18"/>
      <c r="C27" s="17"/>
      <c r="D27" s="17"/>
      <c r="E27" s="19"/>
    </row>
    <row r="28" spans="2:9" ht="15.75" customHeight="1">
      <c r="B28" s="18"/>
      <c r="C28" s="17"/>
      <c r="D28" s="17"/>
      <c r="E28" s="19"/>
    </row>
    <row r="29" spans="2:9" ht="17.25" customHeight="1" thickBot="1">
      <c r="B29" s="71"/>
      <c r="C29" s="72"/>
      <c r="D29" s="72"/>
      <c r="E29" s="7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1"/>
  <dimension ref="A2:F17"/>
  <sheetViews>
    <sheetView workbookViewId="0">
      <selection activeCell="C7" sqref="C7"/>
    </sheetView>
  </sheetViews>
  <sheetFormatPr defaultRowHeight="13.2"/>
  <cols>
    <col min="1" max="1" width="22.44140625" customWidth="1"/>
    <col min="2" max="2" width="19.88671875" customWidth="1"/>
    <col min="3" max="3" width="20.33203125" customWidth="1"/>
    <col min="4" max="4" width="19.6640625" customWidth="1"/>
  </cols>
  <sheetData>
    <row r="2" spans="1:6" ht="15.6">
      <c r="B2" s="204"/>
      <c r="C2" s="150"/>
      <c r="D2" s="463" t="s">
        <v>298</v>
      </c>
    </row>
    <row r="3" spans="1:6">
      <c r="A3" s="1"/>
      <c r="B3" s="1"/>
      <c r="C3" s="1"/>
      <c r="D3" s="1"/>
      <c r="E3" s="1"/>
      <c r="F3" s="1"/>
    </row>
    <row r="4" spans="1:6" ht="15.6">
      <c r="A4" s="172"/>
      <c r="B4" s="1"/>
      <c r="C4" s="1"/>
      <c r="D4" s="87"/>
      <c r="E4" s="88"/>
      <c r="F4" s="87"/>
    </row>
    <row r="5" spans="1:6" ht="15.6">
      <c r="A5" s="172" t="s">
        <v>241</v>
      </c>
      <c r="B5" s="1"/>
      <c r="C5" s="1"/>
      <c r="D5" s="1"/>
      <c r="E5" s="1"/>
      <c r="F5" s="1"/>
    </row>
    <row r="6" spans="1:6" ht="15.6">
      <c r="A6" s="1"/>
      <c r="B6" s="1"/>
      <c r="C6" s="5"/>
      <c r="D6" s="5"/>
      <c r="E6" s="1"/>
      <c r="F6" s="1"/>
    </row>
    <row r="7" spans="1:6" ht="13.8" thickBot="1">
      <c r="A7" s="1"/>
      <c r="B7" s="1"/>
      <c r="C7" s="148" t="s">
        <v>13</v>
      </c>
      <c r="D7" s="1"/>
      <c r="E7" s="1"/>
      <c r="F7" s="1"/>
    </row>
    <row r="8" spans="1:6" ht="44.25" customHeight="1">
      <c r="A8" s="143" t="s">
        <v>0</v>
      </c>
      <c r="B8" s="144" t="s">
        <v>242</v>
      </c>
      <c r="C8" s="144" t="s">
        <v>266</v>
      </c>
      <c r="D8" s="145" t="s">
        <v>39</v>
      </c>
      <c r="E8" s="1"/>
      <c r="F8" s="1"/>
    </row>
    <row r="9" spans="1:6" ht="23.25" customHeight="1">
      <c r="A9" s="146" t="s">
        <v>24</v>
      </c>
      <c r="B9" s="89"/>
      <c r="C9" s="89"/>
      <c r="D9" s="170" t="s">
        <v>25</v>
      </c>
      <c r="E9" s="1"/>
      <c r="F9" s="1"/>
    </row>
    <row r="10" spans="1:6" ht="25.5" customHeight="1">
      <c r="A10" s="146" t="s">
        <v>26</v>
      </c>
      <c r="B10" s="426">
        <v>16921</v>
      </c>
      <c r="C10" s="426">
        <v>12439</v>
      </c>
      <c r="D10" s="170" t="s">
        <v>25</v>
      </c>
      <c r="E10" s="1"/>
      <c r="F10" s="1"/>
    </row>
    <row r="11" spans="1:6" ht="20.25" customHeight="1">
      <c r="A11" s="146" t="s">
        <v>40</v>
      </c>
      <c r="B11" s="426">
        <v>100</v>
      </c>
      <c r="C11" s="426">
        <v>100</v>
      </c>
      <c r="D11" s="170" t="s">
        <v>27</v>
      </c>
      <c r="E11" s="1"/>
      <c r="F11" s="1"/>
    </row>
    <row r="12" spans="1:6" ht="24.75" customHeight="1" thickBot="1">
      <c r="A12" s="147" t="s">
        <v>33</v>
      </c>
      <c r="B12" s="427">
        <v>16921</v>
      </c>
      <c r="C12" s="427">
        <v>12439</v>
      </c>
      <c r="D12" s="171"/>
      <c r="E12" s="1"/>
      <c r="F12" s="1"/>
    </row>
    <row r="13" spans="1:6" ht="15.6">
      <c r="A13" s="81"/>
      <c r="B13" s="81"/>
      <c r="C13" s="138"/>
      <c r="D13" s="138"/>
      <c r="E13" s="1"/>
      <c r="F13" s="1"/>
    </row>
    <row r="14" spans="1:6" ht="15.6">
      <c r="A14" s="139"/>
      <c r="B14" s="140"/>
      <c r="C14" s="139"/>
      <c r="D14" s="139"/>
      <c r="E14" s="1"/>
      <c r="F14" s="1"/>
    </row>
    <row r="15" spans="1:6" ht="15.6">
      <c r="A15" s="139"/>
      <c r="B15" s="140"/>
      <c r="C15" s="139"/>
      <c r="D15" s="139"/>
      <c r="E15" s="1"/>
      <c r="F15" s="1"/>
    </row>
    <row r="16" spans="1:6" ht="15.6">
      <c r="A16" s="139"/>
      <c r="B16" s="141"/>
      <c r="C16" s="139"/>
      <c r="D16" s="139"/>
      <c r="E16" s="1"/>
      <c r="F16" s="1"/>
    </row>
    <row r="17" spans="1:6" ht="22.5" customHeight="1">
      <c r="A17" s="111"/>
      <c r="B17" s="111"/>
      <c r="C17" s="142"/>
      <c r="D17" s="142"/>
      <c r="E17" s="1"/>
      <c r="F1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17"/>
  <dimension ref="A2:AH94"/>
  <sheetViews>
    <sheetView tabSelected="1" topLeftCell="A40" workbookViewId="0">
      <selection activeCell="B55" sqref="B55"/>
    </sheetView>
  </sheetViews>
  <sheetFormatPr defaultColWidth="9.109375" defaultRowHeight="13.2"/>
  <cols>
    <col min="1" max="1" width="40.5546875" style="1" customWidth="1"/>
    <col min="2" max="2" width="14" style="1" customWidth="1"/>
    <col min="3" max="3" width="10.6640625" style="1" customWidth="1"/>
    <col min="4" max="16384" width="9.109375" style="1"/>
  </cols>
  <sheetData>
    <row r="2" spans="1:4" ht="13.5" customHeight="1">
      <c r="A2" s="204"/>
      <c r="B2" s="155"/>
      <c r="C2" s="473" t="s">
        <v>299</v>
      </c>
      <c r="D2" s="473"/>
    </row>
    <row r="3" spans="1:4" ht="13.5" customHeight="1">
      <c r="B3" s="155"/>
    </row>
    <row r="5" spans="1:4" ht="18">
      <c r="A5" s="8" t="s">
        <v>243</v>
      </c>
      <c r="B5" s="156"/>
    </row>
    <row r="6" spans="1:4" ht="18">
      <c r="A6" s="8"/>
      <c r="B6" s="156"/>
    </row>
    <row r="7" spans="1:4" ht="12.75" customHeight="1">
      <c r="A7" s="156"/>
      <c r="B7" s="156"/>
      <c r="C7" s="496" t="s">
        <v>13</v>
      </c>
      <c r="D7" s="496"/>
    </row>
    <row r="8" spans="1:4" ht="2.25" customHeight="1" thickBot="1">
      <c r="B8" s="148" t="s">
        <v>13</v>
      </c>
    </row>
    <row r="9" spans="1:4" ht="34.5" customHeight="1" thickBot="1">
      <c r="A9" s="329" t="s">
        <v>0</v>
      </c>
      <c r="B9" s="330" t="s">
        <v>230</v>
      </c>
      <c r="C9" s="331" t="s">
        <v>253</v>
      </c>
      <c r="D9" s="306" t="s">
        <v>254</v>
      </c>
    </row>
    <row r="10" spans="1:4" ht="17.25" customHeight="1">
      <c r="A10" s="184" t="s">
        <v>41</v>
      </c>
      <c r="B10" s="428">
        <v>77945</v>
      </c>
      <c r="C10" s="428">
        <v>79239</v>
      </c>
      <c r="D10" s="428">
        <v>45570</v>
      </c>
    </row>
    <row r="11" spans="1:4" ht="14.4">
      <c r="A11" s="271" t="s">
        <v>42</v>
      </c>
      <c r="B11" s="287">
        <f>SUM(B12:B17)</f>
        <v>77945</v>
      </c>
      <c r="C11" s="287">
        <f t="shared" ref="C11:D11" si="0">SUM(C12:C17)</f>
        <v>79239</v>
      </c>
      <c r="D11" s="287">
        <f t="shared" si="0"/>
        <v>45570</v>
      </c>
    </row>
    <row r="12" spans="1:4" ht="13.8">
      <c r="A12" s="188" t="s">
        <v>187</v>
      </c>
      <c r="B12" s="290">
        <v>61075</v>
      </c>
      <c r="C12" s="443">
        <v>61075</v>
      </c>
      <c r="D12" s="385">
        <v>31852</v>
      </c>
    </row>
    <row r="13" spans="1:4" ht="13.8">
      <c r="A13" s="188" t="s">
        <v>188</v>
      </c>
      <c r="B13" s="290">
        <v>5630</v>
      </c>
      <c r="C13" s="443">
        <v>5982</v>
      </c>
      <c r="D13" s="385">
        <v>8870</v>
      </c>
    </row>
    <row r="14" spans="1:4" s="200" customFormat="1" ht="13.8">
      <c r="A14" s="188" t="s">
        <v>189</v>
      </c>
      <c r="B14" s="290">
        <v>9110</v>
      </c>
      <c r="C14" s="443">
        <v>9110</v>
      </c>
      <c r="D14" s="385">
        <v>3545</v>
      </c>
    </row>
    <row r="15" spans="1:4" s="200" customFormat="1" ht="13.8">
      <c r="A15" s="188" t="s">
        <v>190</v>
      </c>
      <c r="B15" s="290">
        <v>1380</v>
      </c>
      <c r="C15" s="443">
        <v>1380</v>
      </c>
      <c r="D15" s="385">
        <v>269</v>
      </c>
    </row>
    <row r="16" spans="1:4" s="200" customFormat="1" ht="13.8">
      <c r="A16" s="188" t="s">
        <v>203</v>
      </c>
      <c r="B16" s="290">
        <v>750</v>
      </c>
      <c r="C16" s="443">
        <v>1692</v>
      </c>
      <c r="D16" s="385">
        <v>1034</v>
      </c>
    </row>
    <row r="17" spans="1:4" ht="13.8">
      <c r="A17" s="46" t="s">
        <v>204</v>
      </c>
      <c r="B17" s="288"/>
      <c r="C17" s="443"/>
      <c r="D17" s="385"/>
    </row>
    <row r="18" spans="1:4" ht="13.8">
      <c r="A18" s="46"/>
      <c r="B18" s="288"/>
      <c r="C18" s="443"/>
      <c r="D18" s="385"/>
    </row>
    <row r="19" spans="1:4" ht="17.25" customHeight="1">
      <c r="A19" s="188"/>
      <c r="B19" s="294"/>
      <c r="C19" s="443"/>
      <c r="D19" s="385"/>
    </row>
    <row r="20" spans="1:4" ht="14.4">
      <c r="A20" s="271" t="s">
        <v>205</v>
      </c>
      <c r="B20" s="287">
        <v>0</v>
      </c>
      <c r="C20" s="443"/>
      <c r="D20" s="385"/>
    </row>
    <row r="21" spans="1:4" ht="13.8">
      <c r="A21" s="46" t="s">
        <v>206</v>
      </c>
      <c r="B21" s="288"/>
      <c r="C21" s="443"/>
      <c r="D21" s="385"/>
    </row>
    <row r="22" spans="1:4" ht="15.75" customHeight="1">
      <c r="A22" s="46" t="s">
        <v>207</v>
      </c>
      <c r="B22" s="288"/>
      <c r="C22" s="443"/>
      <c r="D22" s="385"/>
    </row>
    <row r="23" spans="1:4" ht="16.5" customHeight="1">
      <c r="A23" s="46" t="s">
        <v>208</v>
      </c>
      <c r="B23" s="288"/>
      <c r="C23" s="443"/>
      <c r="D23" s="385"/>
    </row>
    <row r="24" spans="1:4" ht="17.25" customHeight="1">
      <c r="A24" s="46" t="s">
        <v>209</v>
      </c>
      <c r="B24" s="288"/>
      <c r="C24" s="443"/>
      <c r="D24" s="385"/>
    </row>
    <row r="25" spans="1:4" ht="13.8">
      <c r="A25" s="46"/>
      <c r="B25" s="288"/>
      <c r="C25" s="443"/>
      <c r="D25" s="385"/>
    </row>
    <row r="26" spans="1:4" ht="14.4">
      <c r="A26" s="273"/>
      <c r="B26" s="287"/>
      <c r="C26" s="443"/>
      <c r="D26" s="385"/>
    </row>
    <row r="27" spans="1:4" ht="13.8">
      <c r="A27" s="46"/>
      <c r="B27" s="288"/>
      <c r="C27" s="443"/>
      <c r="D27" s="385"/>
    </row>
    <row r="28" spans="1:4" ht="19.5" customHeight="1">
      <c r="A28" s="273"/>
      <c r="B28" s="295"/>
      <c r="C28" s="443"/>
      <c r="D28" s="385"/>
    </row>
    <row r="29" spans="1:4" ht="19.5" customHeight="1">
      <c r="A29" s="273" t="s">
        <v>210</v>
      </c>
      <c r="B29" s="295">
        <v>20160</v>
      </c>
      <c r="C29" s="447">
        <v>20190</v>
      </c>
      <c r="D29" s="403">
        <v>20190</v>
      </c>
    </row>
    <row r="30" spans="1:4" ht="14.4">
      <c r="A30" s="271" t="s">
        <v>46</v>
      </c>
      <c r="B30" s="287">
        <v>20160</v>
      </c>
      <c r="C30" s="447">
        <v>20190</v>
      </c>
      <c r="D30" s="403">
        <v>20190</v>
      </c>
    </row>
    <row r="31" spans="1:4" ht="13.8">
      <c r="A31" s="46" t="s">
        <v>47</v>
      </c>
      <c r="B31" s="288">
        <v>20160</v>
      </c>
      <c r="C31" s="443">
        <v>20190</v>
      </c>
      <c r="D31" s="385">
        <v>20190</v>
      </c>
    </row>
    <row r="32" spans="1:4" ht="13.8">
      <c r="A32" s="46" t="s">
        <v>48</v>
      </c>
      <c r="B32" s="288"/>
      <c r="C32" s="443"/>
      <c r="D32" s="385"/>
    </row>
    <row r="33" spans="1:4" ht="14.4">
      <c r="A33" s="271" t="s">
        <v>49</v>
      </c>
      <c r="B33" s="287">
        <f>SUM(B34:B35)</f>
        <v>0</v>
      </c>
      <c r="C33" s="443"/>
      <c r="D33" s="385"/>
    </row>
    <row r="34" spans="1:4" ht="13.8">
      <c r="A34" s="46" t="s">
        <v>50</v>
      </c>
      <c r="B34" s="288"/>
      <c r="C34" s="443"/>
      <c r="D34" s="385"/>
    </row>
    <row r="35" spans="1:4" ht="13.8">
      <c r="A35" s="46" t="s">
        <v>51</v>
      </c>
      <c r="B35" s="288"/>
      <c r="C35" s="443"/>
      <c r="D35" s="385"/>
    </row>
    <row r="36" spans="1:4" ht="13.8">
      <c r="A36" s="46"/>
      <c r="B36" s="288"/>
      <c r="C36" s="443"/>
      <c r="D36" s="385"/>
    </row>
    <row r="37" spans="1:4" ht="13.8">
      <c r="A37" s="46"/>
      <c r="B37" s="288"/>
      <c r="C37" s="443"/>
      <c r="D37" s="385"/>
    </row>
    <row r="38" spans="1:4" ht="20.25" customHeight="1">
      <c r="A38" s="51"/>
      <c r="B38" s="294"/>
      <c r="C38" s="443"/>
      <c r="D38" s="385"/>
    </row>
    <row r="39" spans="1:4" ht="20.25" customHeight="1">
      <c r="A39" s="327" t="s">
        <v>28</v>
      </c>
      <c r="B39" s="429">
        <v>98105</v>
      </c>
      <c r="C39" s="450">
        <f>SUM(C29,C10)</f>
        <v>99429</v>
      </c>
      <c r="D39" s="450">
        <f>SUM(D29,D10)</f>
        <v>65760</v>
      </c>
    </row>
    <row r="40" spans="1:4" ht="19.5" customHeight="1">
      <c r="A40" s="328" t="s">
        <v>52</v>
      </c>
      <c r="B40" s="430">
        <v>98105</v>
      </c>
      <c r="C40" s="447">
        <v>99399</v>
      </c>
      <c r="D40" s="403">
        <v>65730</v>
      </c>
    </row>
    <row r="41" spans="1:4" ht="19.5" customHeight="1" thickBot="1">
      <c r="A41" s="205" t="s">
        <v>53</v>
      </c>
      <c r="B41" s="332">
        <f>SUM(B20,B32,B35)</f>
        <v>0</v>
      </c>
      <c r="C41" s="444"/>
      <c r="D41" s="445"/>
    </row>
    <row r="42" spans="1:4" ht="13.8">
      <c r="B42" s="431"/>
    </row>
    <row r="43" spans="1:4" ht="13.8">
      <c r="B43" s="431"/>
    </row>
    <row r="44" spans="1:4" ht="13.8">
      <c r="B44" s="431"/>
    </row>
    <row r="45" spans="1:4" ht="13.8">
      <c r="B45" s="431"/>
    </row>
    <row r="46" spans="1:4" ht="13.8">
      <c r="B46" s="431"/>
    </row>
    <row r="47" spans="1:4" ht="13.8">
      <c r="B47" s="431"/>
    </row>
    <row r="48" spans="1:4" ht="13.8">
      <c r="B48" s="431"/>
    </row>
    <row r="49" spans="1:4" ht="13.8">
      <c r="B49" s="431"/>
    </row>
    <row r="50" spans="1:4" ht="13.8">
      <c r="B50" s="431"/>
    </row>
    <row r="51" spans="1:4" ht="13.8">
      <c r="B51" s="431"/>
    </row>
    <row r="52" spans="1:4" ht="13.8">
      <c r="B52" s="431"/>
    </row>
    <row r="53" spans="1:4" ht="15.6">
      <c r="A53" s="204"/>
      <c r="B53" s="431"/>
      <c r="C53" s="473" t="s">
        <v>299</v>
      </c>
      <c r="D53" s="473"/>
    </row>
    <row r="54" spans="1:4" ht="13.8">
      <c r="B54" s="431"/>
    </row>
    <row r="55" spans="1:4" ht="13.8">
      <c r="B55" s="431"/>
    </row>
    <row r="56" spans="1:4" ht="15.6">
      <c r="A56" s="8" t="s">
        <v>243</v>
      </c>
      <c r="B56" s="432"/>
    </row>
    <row r="57" spans="1:4" ht="18">
      <c r="A57" s="156"/>
      <c r="B57" s="432"/>
    </row>
    <row r="58" spans="1:4" ht="14.4" thickBot="1">
      <c r="B58" s="433"/>
      <c r="D58" s="148" t="s">
        <v>13</v>
      </c>
    </row>
    <row r="59" spans="1:4" ht="30.75" customHeight="1" thickBot="1">
      <c r="A59" s="182" t="s">
        <v>0</v>
      </c>
      <c r="B59" s="338" t="s">
        <v>230</v>
      </c>
      <c r="C59" s="331" t="s">
        <v>253</v>
      </c>
      <c r="D59" s="306" t="s">
        <v>254</v>
      </c>
    </row>
    <row r="60" spans="1:4" ht="13.8">
      <c r="A60" s="337" t="s">
        <v>43</v>
      </c>
      <c r="B60" s="434">
        <f>SUM(B61+B70+B76)</f>
        <v>95662</v>
      </c>
      <c r="C60" s="434">
        <f t="shared" ref="C60:D60" si="1">SUM(C61+C70+C76)</f>
        <v>96986</v>
      </c>
      <c r="D60" s="525">
        <f t="shared" si="1"/>
        <v>52049</v>
      </c>
    </row>
    <row r="61" spans="1:4" ht="14.4">
      <c r="A61" s="105" t="s">
        <v>44</v>
      </c>
      <c r="B61" s="435">
        <f>SUM(B62:B69)</f>
        <v>67621</v>
      </c>
      <c r="C61" s="435">
        <f t="shared" ref="C61:D61" si="2">SUM(C62:C69)</f>
        <v>72416</v>
      </c>
      <c r="D61" s="526">
        <f t="shared" si="2"/>
        <v>44715</v>
      </c>
    </row>
    <row r="62" spans="1:4" ht="13.8">
      <c r="A62" s="103" t="s">
        <v>54</v>
      </c>
      <c r="B62" s="436">
        <v>30401</v>
      </c>
      <c r="C62" s="442">
        <v>32714</v>
      </c>
      <c r="D62" s="298">
        <v>21806</v>
      </c>
    </row>
    <row r="63" spans="1:4" ht="13.8">
      <c r="A63" s="103" t="s">
        <v>78</v>
      </c>
      <c r="B63" s="436">
        <v>6678</v>
      </c>
      <c r="C63" s="442">
        <v>6678</v>
      </c>
      <c r="D63" s="298">
        <v>3136</v>
      </c>
    </row>
    <row r="64" spans="1:4" ht="13.8">
      <c r="A64" s="103" t="s">
        <v>55</v>
      </c>
      <c r="B64" s="436">
        <v>12475</v>
      </c>
      <c r="C64" s="442">
        <v>14015</v>
      </c>
      <c r="D64" s="298">
        <v>10172</v>
      </c>
    </row>
    <row r="65" spans="1:4" ht="13.8">
      <c r="A65" s="103" t="s">
        <v>211</v>
      </c>
      <c r="B65" s="436">
        <v>15656</v>
      </c>
      <c r="C65" s="442">
        <v>15656</v>
      </c>
      <c r="D65" s="298">
        <v>2437</v>
      </c>
    </row>
    <row r="66" spans="1:4" ht="13.8">
      <c r="A66" s="104" t="s">
        <v>212</v>
      </c>
      <c r="B66" s="436">
        <v>1020</v>
      </c>
      <c r="C66" s="442">
        <v>1020</v>
      </c>
      <c r="D66" s="298">
        <v>5517</v>
      </c>
    </row>
    <row r="67" spans="1:4" ht="13.8">
      <c r="A67" s="103" t="s">
        <v>227</v>
      </c>
      <c r="B67" s="436">
        <v>50</v>
      </c>
      <c r="C67" s="442">
        <v>50</v>
      </c>
      <c r="D67" s="298">
        <v>15</v>
      </c>
    </row>
    <row r="68" spans="1:4" ht="13.8">
      <c r="A68" s="103" t="s">
        <v>228</v>
      </c>
      <c r="B68" s="436">
        <v>750</v>
      </c>
      <c r="C68" s="442">
        <v>750</v>
      </c>
      <c r="D68" s="298">
        <v>99</v>
      </c>
    </row>
    <row r="69" spans="1:4" ht="13.8">
      <c r="A69" s="104" t="s">
        <v>229</v>
      </c>
      <c r="B69" s="436">
        <v>591</v>
      </c>
      <c r="C69" s="442">
        <v>1533</v>
      </c>
      <c r="D69" s="298">
        <v>1533</v>
      </c>
    </row>
    <row r="70" spans="1:4" ht="14.4">
      <c r="A70" s="105" t="s">
        <v>45</v>
      </c>
      <c r="B70" s="435">
        <f>SUM(B71:B74)</f>
        <v>11120</v>
      </c>
      <c r="C70" s="435">
        <f t="shared" ref="C70:D70" si="3">SUM(C71:C74)</f>
        <v>12131</v>
      </c>
      <c r="D70" s="526">
        <f t="shared" si="3"/>
        <v>7334</v>
      </c>
    </row>
    <row r="71" spans="1:4" ht="13.8">
      <c r="A71" s="103" t="s">
        <v>56</v>
      </c>
      <c r="B71" s="436">
        <v>7944</v>
      </c>
      <c r="C71" s="442">
        <v>7944</v>
      </c>
      <c r="D71" s="298">
        <v>7334</v>
      </c>
    </row>
    <row r="72" spans="1:4" ht="13.8">
      <c r="A72" s="103" t="s">
        <v>57</v>
      </c>
      <c r="B72" s="436">
        <v>3176</v>
      </c>
      <c r="C72" s="442">
        <v>4187</v>
      </c>
      <c r="D72" s="298">
        <v>0</v>
      </c>
    </row>
    <row r="73" spans="1:4" ht="13.8">
      <c r="A73" s="103" t="s">
        <v>213</v>
      </c>
      <c r="B73" s="436"/>
      <c r="C73" s="442"/>
      <c r="D73" s="298"/>
    </row>
    <row r="74" spans="1:4" ht="13.8">
      <c r="A74" s="103" t="s">
        <v>214</v>
      </c>
      <c r="B74" s="436"/>
      <c r="C74" s="442"/>
      <c r="D74" s="298"/>
    </row>
    <row r="75" spans="1:4" ht="13.8">
      <c r="A75" s="103"/>
      <c r="B75" s="436"/>
      <c r="C75" s="442"/>
      <c r="D75" s="298"/>
    </row>
    <row r="76" spans="1:4" ht="13.8">
      <c r="A76" s="181" t="s">
        <v>215</v>
      </c>
      <c r="B76" s="437">
        <v>16921</v>
      </c>
      <c r="C76" s="446">
        <v>12439</v>
      </c>
      <c r="D76" s="298"/>
    </row>
    <row r="77" spans="1:4" ht="14.4">
      <c r="A77" s="105" t="s">
        <v>23</v>
      </c>
      <c r="B77" s="435">
        <v>16921</v>
      </c>
      <c r="C77" s="447">
        <v>12439</v>
      </c>
      <c r="D77" s="298"/>
    </row>
    <row r="78" spans="1:4" ht="13.8">
      <c r="A78" s="104" t="s">
        <v>58</v>
      </c>
      <c r="B78" s="436">
        <v>16921</v>
      </c>
      <c r="C78" s="443">
        <v>12439</v>
      </c>
      <c r="D78" s="298"/>
    </row>
    <row r="79" spans="1:4" ht="13.8">
      <c r="A79" s="103" t="s">
        <v>59</v>
      </c>
      <c r="B79" s="436"/>
      <c r="C79" s="442"/>
      <c r="D79" s="298"/>
    </row>
    <row r="80" spans="1:4" ht="14.4">
      <c r="A80" s="105" t="s">
        <v>60</v>
      </c>
      <c r="B80" s="435"/>
      <c r="C80" s="442"/>
      <c r="D80" s="298"/>
    </row>
    <row r="81" spans="1:34" ht="13.8">
      <c r="A81" s="104" t="s">
        <v>61</v>
      </c>
      <c r="B81" s="436"/>
      <c r="C81" s="442"/>
      <c r="D81" s="298"/>
    </row>
    <row r="82" spans="1:34" ht="13.8">
      <c r="A82" s="181" t="s">
        <v>62</v>
      </c>
      <c r="B82" s="437">
        <v>2443</v>
      </c>
      <c r="C82" s="448">
        <v>2443</v>
      </c>
      <c r="D82" s="449">
        <v>2443</v>
      </c>
    </row>
    <row r="83" spans="1:34" ht="15.75" customHeight="1">
      <c r="A83" s="103" t="s">
        <v>216</v>
      </c>
      <c r="B83" s="436"/>
      <c r="C83" s="442"/>
      <c r="D83" s="298"/>
    </row>
    <row r="84" spans="1:34" ht="17.25" customHeight="1">
      <c r="A84" s="104" t="s">
        <v>217</v>
      </c>
      <c r="B84" s="436">
        <v>2443</v>
      </c>
      <c r="C84" s="442">
        <v>2443</v>
      </c>
      <c r="D84" s="298">
        <v>2443</v>
      </c>
    </row>
    <row r="85" spans="1:34" ht="22.5" customHeight="1">
      <c r="A85" s="157" t="s">
        <v>30</v>
      </c>
      <c r="B85" s="429">
        <f>SUM(B60+B82)</f>
        <v>98105</v>
      </c>
      <c r="C85" s="429">
        <f t="shared" ref="C85:D85" si="4">SUM(C60+C82)</f>
        <v>99429</v>
      </c>
      <c r="D85" s="527">
        <f t="shared" si="4"/>
        <v>54492</v>
      </c>
    </row>
    <row r="86" spans="1:34" ht="15.75" customHeight="1">
      <c r="A86" s="158" t="s">
        <v>218</v>
      </c>
      <c r="B86" s="430">
        <f>SUM(B82,B76,B61)</f>
        <v>86985</v>
      </c>
      <c r="C86" s="430">
        <f t="shared" ref="C86:D86" si="5">SUM(C82,C76,C61)</f>
        <v>87298</v>
      </c>
      <c r="D86" s="403">
        <f t="shared" si="5"/>
        <v>47158</v>
      </c>
    </row>
    <row r="87" spans="1:34" ht="16.5" customHeight="1" thickBot="1">
      <c r="A87" s="159" t="s">
        <v>219</v>
      </c>
      <c r="B87" s="332">
        <v>11120</v>
      </c>
      <c r="C87" s="528">
        <v>12131</v>
      </c>
      <c r="D87" s="529">
        <v>7334</v>
      </c>
    </row>
    <row r="88" spans="1:34" ht="16.5" customHeight="1">
      <c r="A88" s="333"/>
      <c r="B88" s="438"/>
      <c r="C88" s="523"/>
      <c r="D88" s="524"/>
    </row>
    <row r="89" spans="1:34" ht="16.5" customHeight="1">
      <c r="A89" s="333"/>
      <c r="B89" s="438"/>
      <c r="C89" s="451"/>
      <c r="D89" s="530"/>
    </row>
    <row r="90" spans="1:34" ht="16.5" customHeight="1">
      <c r="A90" s="333"/>
      <c r="B90" s="438"/>
      <c r="C90" s="451"/>
      <c r="D90" s="530"/>
    </row>
    <row r="91" spans="1:34" s="198" customFormat="1" ht="27.6">
      <c r="A91" s="334" t="s">
        <v>177</v>
      </c>
      <c r="B91" s="439" t="s">
        <v>303</v>
      </c>
      <c r="C91" s="531" t="s">
        <v>184</v>
      </c>
      <c r="D91" s="531" t="s">
        <v>268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s="199" customFormat="1" ht="13.8">
      <c r="A92" s="335" t="s">
        <v>185</v>
      </c>
      <c r="B92" s="440">
        <v>18299</v>
      </c>
      <c r="C92" s="442">
        <v>18299</v>
      </c>
      <c r="D92" s="298">
        <v>9792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s="199" customFormat="1" ht="14.4" thickBot="1">
      <c r="A93" s="336" t="s">
        <v>186</v>
      </c>
      <c r="B93" s="441">
        <v>-18299</v>
      </c>
      <c r="C93" s="441">
        <v>-18299</v>
      </c>
      <c r="D93" s="441">
        <v>-9792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</sheetData>
  <mergeCells count="3">
    <mergeCell ref="C7:D7"/>
    <mergeCell ref="C2:D2"/>
    <mergeCell ref="C53:D53"/>
  </mergeCells>
  <phoneticPr fontId="1" type="noConversion"/>
  <pageMargins left="0.7" right="0.7" top="0.75" bottom="0.75" header="0.3" footer="0.3"/>
  <pageSetup paperSize="9" orientation="portrait" horizontalDpi="4294967293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3:H12"/>
  <sheetViews>
    <sheetView workbookViewId="0">
      <selection activeCell="E3" sqref="E3"/>
    </sheetView>
  </sheetViews>
  <sheetFormatPr defaultRowHeight="13.2"/>
  <cols>
    <col min="2" max="2" width="18.109375" customWidth="1"/>
    <col min="3" max="3" width="18.44140625" customWidth="1"/>
    <col min="4" max="4" width="12.6640625" customWidth="1"/>
    <col min="5" max="5" width="11.44140625" customWidth="1"/>
  </cols>
  <sheetData>
    <row r="3" spans="1:8" ht="15.6">
      <c r="C3" s="204"/>
      <c r="E3" s="463" t="s">
        <v>282</v>
      </c>
      <c r="H3" s="135"/>
    </row>
    <row r="6" spans="1:8" ht="15.6">
      <c r="A6" s="162" t="s">
        <v>36</v>
      </c>
    </row>
    <row r="8" spans="1:8" ht="13.8" thickBot="1"/>
    <row r="9" spans="1:8" ht="27.75" customHeight="1">
      <c r="B9" s="180"/>
      <c r="C9" s="405" t="s">
        <v>67</v>
      </c>
      <c r="D9" s="406" t="s">
        <v>253</v>
      </c>
      <c r="E9" s="407" t="s">
        <v>254</v>
      </c>
      <c r="F9" s="163"/>
    </row>
    <row r="10" spans="1:8" ht="21" customHeight="1">
      <c r="B10" s="452" t="s">
        <v>37</v>
      </c>
      <c r="C10" s="408">
        <v>19961</v>
      </c>
      <c r="D10" s="408">
        <v>19991</v>
      </c>
      <c r="E10" s="409">
        <v>19991</v>
      </c>
    </row>
    <row r="11" spans="1:8" ht="18" customHeight="1">
      <c r="B11" s="453"/>
      <c r="C11" s="17"/>
      <c r="D11" s="17"/>
      <c r="E11" s="19"/>
    </row>
    <row r="12" spans="1:8" ht="21.75" customHeight="1" thickBot="1">
      <c r="B12" s="454" t="s">
        <v>38</v>
      </c>
      <c r="C12" s="404"/>
      <c r="D12" s="72"/>
      <c r="E12" s="73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3:H13"/>
  <sheetViews>
    <sheetView workbookViewId="0">
      <selection activeCell="D3" sqref="D3"/>
    </sheetView>
  </sheetViews>
  <sheetFormatPr defaultRowHeight="13.2"/>
  <cols>
    <col min="2" max="2" width="17.6640625" customWidth="1"/>
    <col min="3" max="3" width="17.33203125" customWidth="1"/>
    <col min="4" max="4" width="19.33203125" customWidth="1"/>
  </cols>
  <sheetData>
    <row r="3" spans="1:8" ht="15.6">
      <c r="C3" s="204"/>
      <c r="D3" s="463" t="s">
        <v>283</v>
      </c>
      <c r="F3" s="135"/>
      <c r="H3" s="135"/>
    </row>
    <row r="6" spans="1:8" ht="13.8">
      <c r="A6" s="193" t="s">
        <v>68</v>
      </c>
    </row>
    <row r="9" spans="1:8" ht="21" customHeight="1">
      <c r="B9" s="33"/>
      <c r="C9" s="112"/>
      <c r="D9" s="112"/>
    </row>
    <row r="10" spans="1:8" ht="18" customHeight="1" thickBot="1">
      <c r="B10" s="112"/>
      <c r="C10" s="33"/>
      <c r="D10" s="164" t="s">
        <v>13</v>
      </c>
    </row>
    <row r="11" spans="1:8" ht="31.5" customHeight="1">
      <c r="B11" s="97"/>
      <c r="C11" s="190" t="s">
        <v>83</v>
      </c>
      <c r="D11" s="99" t="s">
        <v>84</v>
      </c>
    </row>
    <row r="12" spans="1:8" ht="21" customHeight="1">
      <c r="B12" s="136" t="s">
        <v>70</v>
      </c>
      <c r="C12" s="191"/>
      <c r="D12" s="19"/>
    </row>
    <row r="13" spans="1:8" ht="27.75" customHeight="1" thickBot="1">
      <c r="B13" s="189" t="s">
        <v>71</v>
      </c>
      <c r="C13" s="72"/>
      <c r="D13" s="19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D88"/>
  <sheetViews>
    <sheetView topLeftCell="A38" workbookViewId="0">
      <selection activeCell="A51" sqref="A51:D75"/>
    </sheetView>
  </sheetViews>
  <sheetFormatPr defaultRowHeight="13.2"/>
  <cols>
    <col min="1" max="1" width="51" customWidth="1"/>
    <col min="2" max="2" width="11.109375" customWidth="1"/>
    <col min="3" max="3" width="11.33203125" customWidth="1"/>
  </cols>
  <sheetData>
    <row r="1" spans="1:4" ht="15.6">
      <c r="A1" s="204" t="s">
        <v>284</v>
      </c>
      <c r="B1" s="10"/>
      <c r="D1" s="463" t="s">
        <v>285</v>
      </c>
    </row>
    <row r="2" spans="1:4">
      <c r="A2" s="9"/>
      <c r="B2" s="9"/>
    </row>
    <row r="3" spans="1:4">
      <c r="A3" s="9"/>
      <c r="B3" s="9"/>
    </row>
    <row r="4" spans="1:4" ht="15.6">
      <c r="A4" s="470" t="s">
        <v>267</v>
      </c>
      <c r="B4" s="470"/>
      <c r="D4" s="134"/>
    </row>
    <row r="5" spans="1:4">
      <c r="A5" s="9"/>
      <c r="B5" s="9"/>
    </row>
    <row r="6" spans="1:4" ht="13.8">
      <c r="A6" s="9"/>
      <c r="B6" s="137"/>
    </row>
    <row r="7" spans="1:4" ht="14.4" thickBot="1">
      <c r="A7" s="9"/>
      <c r="B7" s="137"/>
      <c r="C7" s="471" t="s">
        <v>13</v>
      </c>
      <c r="D7" s="471"/>
    </row>
    <row r="8" spans="1:4" ht="28.2" thickBot="1">
      <c r="A8" s="102" t="s">
        <v>0</v>
      </c>
      <c r="B8" s="219" t="s">
        <v>230</v>
      </c>
      <c r="C8" s="245" t="s">
        <v>253</v>
      </c>
      <c r="D8" s="246" t="s">
        <v>254</v>
      </c>
    </row>
    <row r="9" spans="1:4" ht="13.8">
      <c r="A9" s="220" t="s">
        <v>120</v>
      </c>
      <c r="B9" s="235">
        <f>SUM(B10+B18+B19)</f>
        <v>66705</v>
      </c>
      <c r="C9" s="235">
        <f t="shared" ref="C9:D9" si="0">SUM(C10+C18+C19)</f>
        <v>67057</v>
      </c>
      <c r="D9" s="396">
        <f t="shared" si="0"/>
        <v>40722</v>
      </c>
    </row>
    <row r="10" spans="1:4" ht="14.4">
      <c r="A10" s="221" t="s">
        <v>121</v>
      </c>
      <c r="B10" s="236">
        <f>SUM(B11:B17)</f>
        <v>61075</v>
      </c>
      <c r="C10" s="236">
        <f t="shared" ref="C10:D10" si="1">SUM(C11:C17)</f>
        <v>61075</v>
      </c>
      <c r="D10" s="397">
        <f t="shared" si="1"/>
        <v>31852</v>
      </c>
    </row>
    <row r="11" spans="1:4" ht="13.8">
      <c r="A11" s="497" t="s">
        <v>122</v>
      </c>
      <c r="B11" s="237">
        <v>14869</v>
      </c>
      <c r="C11" s="339">
        <v>14869</v>
      </c>
      <c r="D11" s="340">
        <v>7825</v>
      </c>
    </row>
    <row r="12" spans="1:4" ht="13.8">
      <c r="A12" s="497" t="s">
        <v>194</v>
      </c>
      <c r="B12" s="238">
        <v>18299</v>
      </c>
      <c r="C12" s="339">
        <v>18299</v>
      </c>
      <c r="D12" s="340">
        <v>9515</v>
      </c>
    </row>
    <row r="13" spans="1:4" ht="13.8">
      <c r="A13" s="497" t="s">
        <v>124</v>
      </c>
      <c r="B13" s="238">
        <v>26107</v>
      </c>
      <c r="C13" s="339">
        <v>15656</v>
      </c>
      <c r="D13" s="340">
        <v>8141</v>
      </c>
    </row>
    <row r="14" spans="1:4" ht="13.8">
      <c r="A14" s="497" t="s">
        <v>124</v>
      </c>
      <c r="B14" s="238"/>
      <c r="C14" s="339">
        <v>10451</v>
      </c>
      <c r="D14" s="340">
        <v>5435</v>
      </c>
    </row>
    <row r="15" spans="1:4" ht="13.8">
      <c r="A15" s="497" t="s">
        <v>125</v>
      </c>
      <c r="B15" s="238">
        <v>1800</v>
      </c>
      <c r="C15" s="339">
        <v>1800</v>
      </c>
      <c r="D15" s="340">
        <v>936</v>
      </c>
    </row>
    <row r="16" spans="1:4" ht="13.8">
      <c r="A16" s="497" t="s">
        <v>126</v>
      </c>
      <c r="B16" s="237"/>
      <c r="C16" s="339"/>
      <c r="D16" s="340"/>
    </row>
    <row r="17" spans="1:4" ht="13.8">
      <c r="A17" s="223" t="s">
        <v>127</v>
      </c>
      <c r="B17" s="237"/>
      <c r="C17" s="339"/>
      <c r="D17" s="340"/>
    </row>
    <row r="18" spans="1:4" ht="14.4">
      <c r="A18" s="224" t="s">
        <v>128</v>
      </c>
      <c r="B18" s="236">
        <v>0</v>
      </c>
      <c r="C18" s="339"/>
      <c r="D18" s="340"/>
    </row>
    <row r="19" spans="1:4" ht="14.4">
      <c r="A19" s="221" t="s">
        <v>129</v>
      </c>
      <c r="B19" s="236">
        <v>5630</v>
      </c>
      <c r="C19" s="394">
        <v>5982</v>
      </c>
      <c r="D19" s="395">
        <v>8870</v>
      </c>
    </row>
    <row r="20" spans="1:4" ht="13.8">
      <c r="A20" s="225"/>
      <c r="B20" s="237"/>
      <c r="C20" s="339"/>
      <c r="D20" s="340"/>
    </row>
    <row r="21" spans="1:4" ht="13.8">
      <c r="A21" s="226" t="s">
        <v>130</v>
      </c>
      <c r="B21" s="239"/>
      <c r="C21" s="339"/>
      <c r="D21" s="340"/>
    </row>
    <row r="22" spans="1:4" ht="14.4">
      <c r="A22" s="227" t="s">
        <v>195</v>
      </c>
      <c r="B22" s="236"/>
      <c r="C22" s="339"/>
      <c r="D22" s="340"/>
    </row>
    <row r="23" spans="1:4" ht="14.4">
      <c r="A23" s="227" t="s">
        <v>132</v>
      </c>
      <c r="B23" s="236"/>
      <c r="C23" s="339"/>
      <c r="D23" s="340"/>
    </row>
    <row r="24" spans="1:4" ht="14.4">
      <c r="A24" s="227"/>
      <c r="B24" s="236"/>
      <c r="C24" s="339"/>
      <c r="D24" s="340"/>
    </row>
    <row r="25" spans="1:4" ht="13.8">
      <c r="A25" s="228" t="s">
        <v>133</v>
      </c>
      <c r="B25" s="239">
        <f>SUM(B26+B27+B30+B34)</f>
        <v>9110</v>
      </c>
      <c r="C25" s="239">
        <f t="shared" ref="C25:D25" si="2">SUM(C26+C27+C30+C34)</f>
        <v>9110</v>
      </c>
      <c r="D25" s="398">
        <f t="shared" si="2"/>
        <v>3545</v>
      </c>
    </row>
    <row r="26" spans="1:4" ht="14.4">
      <c r="A26" s="227" t="s">
        <v>134</v>
      </c>
      <c r="B26" s="236"/>
      <c r="C26" s="339"/>
      <c r="D26" s="340"/>
    </row>
    <row r="27" spans="1:4" ht="14.4">
      <c r="A27" s="227" t="s">
        <v>135</v>
      </c>
      <c r="B27" s="236">
        <f>SUM(B28:B29)</f>
        <v>1900</v>
      </c>
      <c r="C27" s="236">
        <f t="shared" ref="C27:D27" si="3">SUM(C28:C29)</f>
        <v>1900</v>
      </c>
      <c r="D27" s="397">
        <f t="shared" si="3"/>
        <v>1072</v>
      </c>
    </row>
    <row r="28" spans="1:4" ht="13.8">
      <c r="A28" s="223" t="s">
        <v>136</v>
      </c>
      <c r="B28" s="237"/>
      <c r="C28" s="339"/>
      <c r="D28" s="340"/>
    </row>
    <row r="29" spans="1:4" ht="13.8">
      <c r="A29" s="229" t="s">
        <v>137</v>
      </c>
      <c r="B29" s="237">
        <v>1900</v>
      </c>
      <c r="C29" s="339">
        <v>1900</v>
      </c>
      <c r="D29" s="340">
        <v>1072</v>
      </c>
    </row>
    <row r="30" spans="1:4" ht="14.4">
      <c r="A30" s="227" t="s">
        <v>138</v>
      </c>
      <c r="B30" s="236">
        <f>SUM(B31+B33)</f>
        <v>7200</v>
      </c>
      <c r="C30" s="236">
        <f t="shared" ref="C30:D30" si="4">SUM(C31+C33)</f>
        <v>7200</v>
      </c>
      <c r="D30" s="397">
        <f t="shared" si="4"/>
        <v>2508</v>
      </c>
    </row>
    <row r="31" spans="1:4" ht="13.8">
      <c r="A31" s="223" t="s">
        <v>139</v>
      </c>
      <c r="B31" s="237">
        <f>SUM(B32)</f>
        <v>6000</v>
      </c>
      <c r="C31" s="339">
        <v>6000</v>
      </c>
      <c r="D31" s="340">
        <v>2508</v>
      </c>
    </row>
    <row r="32" spans="1:4" ht="13.8">
      <c r="A32" s="223" t="s">
        <v>140</v>
      </c>
      <c r="B32" s="237">
        <v>6000</v>
      </c>
      <c r="C32" s="339">
        <v>6000</v>
      </c>
      <c r="D32" s="340">
        <v>2508</v>
      </c>
    </row>
    <row r="33" spans="1:4" ht="13.8">
      <c r="A33" s="223" t="s">
        <v>141</v>
      </c>
      <c r="B33" s="237">
        <v>1200</v>
      </c>
      <c r="C33" s="339">
        <v>1200</v>
      </c>
      <c r="D33" s="340">
        <v>0</v>
      </c>
    </row>
    <row r="34" spans="1:4" ht="14.4">
      <c r="A34" s="227" t="s">
        <v>142</v>
      </c>
      <c r="B34" s="240">
        <v>10</v>
      </c>
      <c r="C34" s="339">
        <v>10</v>
      </c>
      <c r="D34" s="340">
        <v>-35</v>
      </c>
    </row>
    <row r="35" spans="1:4" ht="14.4">
      <c r="A35" s="227"/>
      <c r="B35" s="240"/>
      <c r="C35" s="339"/>
      <c r="D35" s="340"/>
    </row>
    <row r="36" spans="1:4" ht="13.8">
      <c r="A36" s="228" t="s">
        <v>149</v>
      </c>
      <c r="B36" s="239">
        <f>SUM(B37:B42)</f>
        <v>1380</v>
      </c>
      <c r="C36" s="239">
        <f t="shared" ref="C36:D36" si="5">SUM(C37:C42)</f>
        <v>1380</v>
      </c>
      <c r="D36" s="398">
        <f t="shared" si="5"/>
        <v>269</v>
      </c>
    </row>
    <row r="37" spans="1:4" ht="13.8">
      <c r="A37" s="223" t="s">
        <v>143</v>
      </c>
      <c r="B37" s="241"/>
      <c r="C37" s="339"/>
      <c r="D37" s="340">
        <v>29</v>
      </c>
    </row>
    <row r="38" spans="1:4" ht="13.8">
      <c r="A38" s="222" t="s">
        <v>144</v>
      </c>
      <c r="B38" s="237">
        <v>330</v>
      </c>
      <c r="C38" s="339">
        <v>330</v>
      </c>
      <c r="D38" s="340">
        <v>231</v>
      </c>
    </row>
    <row r="39" spans="1:4" ht="13.8">
      <c r="A39" s="223" t="s">
        <v>145</v>
      </c>
      <c r="B39" s="237"/>
      <c r="C39" s="339"/>
      <c r="D39" s="340">
        <v>5</v>
      </c>
    </row>
    <row r="40" spans="1:4" ht="13.8">
      <c r="A40" s="222" t="s">
        <v>146</v>
      </c>
      <c r="B40" s="237">
        <v>1000</v>
      </c>
      <c r="C40" s="339">
        <v>1000</v>
      </c>
      <c r="D40" s="340">
        <v>0</v>
      </c>
    </row>
    <row r="41" spans="1:4" ht="13.8">
      <c r="A41" s="222" t="s">
        <v>147</v>
      </c>
      <c r="B41" s="237"/>
      <c r="C41" s="339"/>
      <c r="D41" s="340"/>
    </row>
    <row r="42" spans="1:4" ht="14.4" thickBot="1">
      <c r="A42" s="257" t="s">
        <v>148</v>
      </c>
      <c r="B42" s="399">
        <v>50</v>
      </c>
      <c r="C42" s="359">
        <v>50</v>
      </c>
      <c r="D42" s="360">
        <v>4</v>
      </c>
    </row>
    <row r="43" spans="1:4" ht="15.75" customHeight="1">
      <c r="A43" s="230"/>
      <c r="B43" s="242"/>
    </row>
    <row r="44" spans="1:4" ht="15.75" customHeight="1">
      <c r="A44" s="230"/>
      <c r="B44" s="242"/>
    </row>
    <row r="45" spans="1:4" ht="15.75" customHeight="1">
      <c r="A45" s="230"/>
      <c r="B45" s="242"/>
    </row>
    <row r="46" spans="1:4" ht="15.75" customHeight="1">
      <c r="A46" s="230"/>
      <c r="B46" s="242"/>
    </row>
    <row r="47" spans="1:4" ht="15.75" customHeight="1">
      <c r="A47" s="230"/>
      <c r="B47" s="242"/>
    </row>
    <row r="48" spans="1:4" ht="15.75" customHeight="1">
      <c r="A48" s="230"/>
      <c r="B48" s="242"/>
    </row>
    <row r="49" spans="1:4" ht="13.8">
      <c r="A49" s="231"/>
      <c r="B49" s="243"/>
    </row>
    <row r="50" spans="1:4" ht="14.4" thickBot="1">
      <c r="A50" s="231"/>
      <c r="B50" s="244"/>
    </row>
    <row r="51" spans="1:4" ht="28.2" thickBot="1">
      <c r="A51" s="232" t="s">
        <v>0</v>
      </c>
      <c r="B51" s="247" t="s">
        <v>230</v>
      </c>
      <c r="C51" s="245" t="s">
        <v>253</v>
      </c>
      <c r="D51" s="246" t="s">
        <v>254</v>
      </c>
    </row>
    <row r="52" spans="1:4" ht="13.8">
      <c r="A52" s="220" t="s">
        <v>150</v>
      </c>
      <c r="B52" s="248"/>
      <c r="C52" s="74"/>
      <c r="D52" s="75"/>
    </row>
    <row r="53" spans="1:4" ht="15" customHeight="1">
      <c r="A53" s="227" t="s">
        <v>152</v>
      </c>
      <c r="B53" s="249"/>
      <c r="C53" s="17"/>
      <c r="D53" s="19"/>
    </row>
    <row r="54" spans="1:4" ht="15" customHeight="1">
      <c r="A54" s="227" t="s">
        <v>153</v>
      </c>
      <c r="B54" s="250"/>
      <c r="C54" s="17"/>
      <c r="D54" s="19"/>
    </row>
    <row r="55" spans="1:4" ht="15" customHeight="1">
      <c r="A55" s="227" t="s">
        <v>154</v>
      </c>
      <c r="B55" s="250"/>
      <c r="C55" s="17"/>
      <c r="D55" s="19"/>
    </row>
    <row r="56" spans="1:4" ht="15" customHeight="1">
      <c r="A56" s="229"/>
      <c r="B56" s="250"/>
      <c r="C56" s="17"/>
      <c r="D56" s="19"/>
    </row>
    <row r="57" spans="1:4" ht="15" customHeight="1">
      <c r="A57" s="228" t="s">
        <v>151</v>
      </c>
      <c r="B57" s="251">
        <f>SUM(B58:B60)</f>
        <v>750</v>
      </c>
      <c r="C57" s="251">
        <f t="shared" ref="C57:D57" si="6">SUM(C58:C60)</f>
        <v>1692</v>
      </c>
      <c r="D57" s="498">
        <f t="shared" si="6"/>
        <v>1034</v>
      </c>
    </row>
    <row r="58" spans="1:4" ht="15" customHeight="1">
      <c r="A58" s="227" t="s">
        <v>222</v>
      </c>
      <c r="B58" s="252">
        <v>750</v>
      </c>
      <c r="C58" s="400">
        <v>750</v>
      </c>
      <c r="D58" s="19">
        <v>0</v>
      </c>
    </row>
    <row r="59" spans="1:4" ht="15" customHeight="1">
      <c r="A59" s="227" t="s">
        <v>156</v>
      </c>
      <c r="B59" s="252"/>
      <c r="C59" s="17"/>
      <c r="D59" s="19"/>
    </row>
    <row r="60" spans="1:4" ht="15" customHeight="1">
      <c r="A60" s="227" t="s">
        <v>263</v>
      </c>
      <c r="B60" s="252"/>
      <c r="C60" s="174">
        <v>942</v>
      </c>
      <c r="D60" s="175">
        <v>1034</v>
      </c>
    </row>
    <row r="61" spans="1:4" ht="15" customHeight="1">
      <c r="A61" s="228" t="s">
        <v>157</v>
      </c>
      <c r="B61" s="253"/>
      <c r="C61" s="17"/>
      <c r="D61" s="19"/>
    </row>
    <row r="62" spans="1:4" ht="13.8">
      <c r="A62" s="227" t="s">
        <v>158</v>
      </c>
      <c r="B62" s="250"/>
      <c r="C62" s="17"/>
      <c r="D62" s="19"/>
    </row>
    <row r="63" spans="1:4" ht="14.4">
      <c r="A63" s="227"/>
      <c r="B63" s="249"/>
      <c r="C63" s="17"/>
      <c r="D63" s="19"/>
    </row>
    <row r="64" spans="1:4" ht="13.8">
      <c r="A64" s="228" t="s">
        <v>159</v>
      </c>
      <c r="B64" s="251">
        <f>SUM(B65+B68+B69+B71+B72)</f>
        <v>38459</v>
      </c>
      <c r="C64" s="251">
        <f t="shared" ref="C64:D64" si="7">SUM(C65+C68+C69+C71+C72)</f>
        <v>38489</v>
      </c>
      <c r="D64" s="498">
        <f t="shared" si="7"/>
        <v>29982</v>
      </c>
    </row>
    <row r="65" spans="1:4" ht="15" customHeight="1">
      <c r="A65" s="227" t="s">
        <v>160</v>
      </c>
      <c r="B65" s="249"/>
      <c r="C65" s="17"/>
      <c r="D65" s="19"/>
    </row>
    <row r="66" spans="1:4" ht="15" customHeight="1">
      <c r="A66" s="223" t="s">
        <v>161</v>
      </c>
      <c r="B66" s="253"/>
      <c r="C66" s="17"/>
      <c r="D66" s="19"/>
    </row>
    <row r="67" spans="1:4" ht="15" customHeight="1">
      <c r="A67" s="223" t="s">
        <v>162</v>
      </c>
      <c r="B67" s="250"/>
      <c r="C67" s="17"/>
      <c r="D67" s="19"/>
    </row>
    <row r="68" spans="1:4" ht="15" customHeight="1">
      <c r="A68" s="227" t="s">
        <v>163</v>
      </c>
      <c r="B68" s="251"/>
      <c r="C68" s="17"/>
      <c r="D68" s="19"/>
    </row>
    <row r="69" spans="1:4" ht="15" customHeight="1">
      <c r="A69" s="221" t="s">
        <v>164</v>
      </c>
      <c r="B69" s="254">
        <v>20160</v>
      </c>
      <c r="C69" s="401">
        <v>20190</v>
      </c>
      <c r="D69" s="402">
        <v>20190</v>
      </c>
    </row>
    <row r="70" spans="1:4" ht="15" customHeight="1">
      <c r="A70" s="222" t="s">
        <v>165</v>
      </c>
      <c r="B70" s="253">
        <v>20160</v>
      </c>
      <c r="C70" s="401">
        <v>20190</v>
      </c>
      <c r="D70" s="402">
        <v>20190</v>
      </c>
    </row>
    <row r="71" spans="1:4" ht="15" customHeight="1">
      <c r="A71" s="221" t="s">
        <v>166</v>
      </c>
      <c r="B71" s="253"/>
      <c r="C71" s="17"/>
      <c r="D71" s="19"/>
    </row>
    <row r="72" spans="1:4" ht="15" customHeight="1">
      <c r="A72" s="227" t="s">
        <v>167</v>
      </c>
      <c r="B72" s="249">
        <v>18299</v>
      </c>
      <c r="C72" s="339">
        <v>18299</v>
      </c>
      <c r="D72" s="340">
        <v>9792</v>
      </c>
    </row>
    <row r="73" spans="1:4" ht="15.75" customHeight="1">
      <c r="A73" s="227"/>
      <c r="B73" s="250"/>
      <c r="C73" s="17"/>
      <c r="D73" s="19"/>
    </row>
    <row r="74" spans="1:4" ht="16.5" customHeight="1" thickBot="1">
      <c r="A74" s="233"/>
      <c r="B74" s="255"/>
      <c r="C74" s="20"/>
      <c r="D74" s="36"/>
    </row>
    <row r="75" spans="1:4" ht="15.75" customHeight="1" thickBot="1">
      <c r="A75" s="234" t="s">
        <v>168</v>
      </c>
      <c r="B75" s="256">
        <f>SUM(B9+B21+B25+B36+B52+B57+B61+B64)</f>
        <v>116404</v>
      </c>
      <c r="C75" s="256">
        <f t="shared" ref="C75:D75" si="8">SUM(C9+C21+C25+C36+C52+C57+C61+C64)</f>
        <v>117728</v>
      </c>
      <c r="D75" s="499">
        <f t="shared" si="8"/>
        <v>75552</v>
      </c>
    </row>
    <row r="76" spans="1:4" ht="15.75" customHeight="1">
      <c r="A76" s="196"/>
      <c r="B76" s="203"/>
    </row>
    <row r="77" spans="1:4">
      <c r="A77" s="33"/>
      <c r="B77" s="33"/>
    </row>
    <row r="78" spans="1:4">
      <c r="A78" s="33"/>
      <c r="B78" s="33"/>
    </row>
    <row r="79" spans="1:4">
      <c r="A79" s="33"/>
      <c r="B79" s="33"/>
    </row>
    <row r="80" spans="1:4">
      <c r="A80" s="33"/>
      <c r="B80" s="33"/>
    </row>
    <row r="81" spans="1:2">
      <c r="A81" s="33"/>
      <c r="B81" s="33"/>
    </row>
    <row r="82" spans="1:2">
      <c r="A82" s="33"/>
      <c r="B82" s="33"/>
    </row>
    <row r="83" spans="1:2">
      <c r="A83" s="33"/>
      <c r="B83" s="33"/>
    </row>
    <row r="84" spans="1:2">
      <c r="A84" s="33"/>
      <c r="B84" s="33"/>
    </row>
    <row r="85" spans="1:2">
      <c r="A85" s="33"/>
      <c r="B85" s="33"/>
    </row>
    <row r="86" spans="1:2">
      <c r="A86" s="33"/>
      <c r="B86" s="33"/>
    </row>
    <row r="87" spans="1:2">
      <c r="A87" s="33"/>
      <c r="B87" s="33"/>
    </row>
    <row r="88" spans="1:2">
      <c r="A88" s="33"/>
      <c r="B88" s="33"/>
    </row>
  </sheetData>
  <mergeCells count="2">
    <mergeCell ref="A4:B4"/>
    <mergeCell ref="C7:D7"/>
  </mergeCells>
  <phoneticPr fontId="0" type="noConversion"/>
  <pageMargins left="0.75" right="0.75" top="1" bottom="1" header="0.5" footer="0.5"/>
  <pageSetup paperSize="9" orientation="portrait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2"/>
  <dimension ref="A1:D88"/>
  <sheetViews>
    <sheetView topLeftCell="A37" workbookViewId="0">
      <selection activeCell="A46" sqref="A46:XFD46"/>
    </sheetView>
  </sheetViews>
  <sheetFormatPr defaultRowHeight="13.2"/>
  <cols>
    <col min="1" max="1" width="53.5546875" customWidth="1"/>
    <col min="2" max="2" width="12" customWidth="1"/>
    <col min="3" max="3" width="10.44140625" customWidth="1"/>
  </cols>
  <sheetData>
    <row r="1" spans="1:4" ht="15.6">
      <c r="A1" s="204"/>
      <c r="B1" s="10"/>
      <c r="C1" s="472" t="s">
        <v>286</v>
      </c>
      <c r="D1" s="472"/>
    </row>
    <row r="2" spans="1:4">
      <c r="A2" s="9"/>
      <c r="B2" s="9"/>
    </row>
    <row r="3" spans="1:4">
      <c r="A3" s="9"/>
      <c r="B3" s="9"/>
    </row>
    <row r="4" spans="1:4" ht="15.6">
      <c r="A4" s="470" t="s">
        <v>231</v>
      </c>
      <c r="B4" s="470"/>
    </row>
    <row r="5" spans="1:4" ht="13.8">
      <c r="A5" s="9"/>
      <c r="B5" s="137"/>
    </row>
    <row r="6" spans="1:4" ht="14.4" thickBot="1">
      <c r="A6" s="9"/>
      <c r="B6" s="137"/>
      <c r="C6" s="471" t="s">
        <v>13</v>
      </c>
      <c r="D6" s="471"/>
    </row>
    <row r="7" spans="1:4" ht="28.2" thickBot="1">
      <c r="A7" s="102" t="s">
        <v>0</v>
      </c>
      <c r="B7" s="211" t="s">
        <v>230</v>
      </c>
      <c r="C7" s="245" t="s">
        <v>253</v>
      </c>
      <c r="D7" s="246" t="s">
        <v>254</v>
      </c>
    </row>
    <row r="8" spans="1:4" ht="13.8">
      <c r="A8" s="220" t="s">
        <v>120</v>
      </c>
      <c r="B8" s="350">
        <f>SUM(B9+B17+B18)</f>
        <v>66705</v>
      </c>
      <c r="C8" s="350">
        <f t="shared" ref="C8:D8" si="0">SUM(C9+C17+C18)</f>
        <v>67057</v>
      </c>
      <c r="D8" s="396">
        <f t="shared" si="0"/>
        <v>40722</v>
      </c>
    </row>
    <row r="9" spans="1:4" ht="14.4">
      <c r="A9" s="221" t="s">
        <v>121</v>
      </c>
      <c r="B9" s="351">
        <f>SUM(B10:B16)</f>
        <v>61075</v>
      </c>
      <c r="C9" s="351">
        <f t="shared" ref="C9:D9" si="1">SUM(C10:C16)</f>
        <v>61075</v>
      </c>
      <c r="D9" s="397">
        <f t="shared" si="1"/>
        <v>31852</v>
      </c>
    </row>
    <row r="10" spans="1:4" ht="13.8">
      <c r="A10" s="222" t="s">
        <v>122</v>
      </c>
      <c r="B10" s="352">
        <v>14869</v>
      </c>
      <c r="C10" s="339">
        <v>14869</v>
      </c>
      <c r="D10" s="340">
        <v>7825</v>
      </c>
    </row>
    <row r="11" spans="1:4" ht="13.8">
      <c r="A11" s="222" t="s">
        <v>194</v>
      </c>
      <c r="B11" s="353">
        <v>18299</v>
      </c>
      <c r="C11" s="339">
        <v>18299</v>
      </c>
      <c r="D11" s="340">
        <v>9515</v>
      </c>
    </row>
    <row r="12" spans="1:4" ht="13.8">
      <c r="A12" s="222" t="s">
        <v>124</v>
      </c>
      <c r="B12" s="353">
        <v>26107</v>
      </c>
      <c r="C12" s="339">
        <v>15656</v>
      </c>
      <c r="D12" s="340">
        <v>8141</v>
      </c>
    </row>
    <row r="13" spans="1:4" ht="13.8">
      <c r="A13" s="222" t="s">
        <v>124</v>
      </c>
      <c r="B13" s="353"/>
      <c r="C13" s="339">
        <v>10451</v>
      </c>
      <c r="D13" s="340">
        <v>5435</v>
      </c>
    </row>
    <row r="14" spans="1:4" ht="13.8">
      <c r="A14" s="222" t="s">
        <v>125</v>
      </c>
      <c r="B14" s="353">
        <v>1800</v>
      </c>
      <c r="C14" s="339">
        <v>1800</v>
      </c>
      <c r="D14" s="340">
        <v>936</v>
      </c>
    </row>
    <row r="15" spans="1:4" ht="13.8">
      <c r="A15" s="222" t="s">
        <v>126</v>
      </c>
      <c r="B15" s="352"/>
      <c r="C15" s="339"/>
      <c r="D15" s="340"/>
    </row>
    <row r="16" spans="1:4" ht="13.8">
      <c r="A16" s="223" t="s">
        <v>127</v>
      </c>
      <c r="B16" s="352"/>
      <c r="C16" s="339"/>
      <c r="D16" s="340"/>
    </row>
    <row r="17" spans="1:4" ht="14.4">
      <c r="A17" s="224" t="s">
        <v>128</v>
      </c>
      <c r="B17" s="351"/>
      <c r="C17" s="339"/>
      <c r="D17" s="340"/>
    </row>
    <row r="18" spans="1:4" ht="14.4">
      <c r="A18" s="221" t="s">
        <v>129</v>
      </c>
      <c r="B18" s="351">
        <v>5630</v>
      </c>
      <c r="C18" s="343">
        <v>5982</v>
      </c>
      <c r="D18" s="344">
        <v>8870</v>
      </c>
    </row>
    <row r="19" spans="1:4" ht="13.8">
      <c r="A19" s="225"/>
      <c r="B19" s="352"/>
      <c r="C19" s="339"/>
      <c r="D19" s="340"/>
    </row>
    <row r="20" spans="1:4" ht="13.8">
      <c r="A20" s="226" t="s">
        <v>130</v>
      </c>
      <c r="B20" s="354"/>
      <c r="C20" s="339"/>
      <c r="D20" s="340"/>
    </row>
    <row r="21" spans="1:4" ht="14.4">
      <c r="A21" s="227" t="s">
        <v>195</v>
      </c>
      <c r="B21" s="351"/>
      <c r="C21" s="339"/>
      <c r="D21" s="340"/>
    </row>
    <row r="22" spans="1:4" ht="14.4">
      <c r="A22" s="227" t="s">
        <v>132</v>
      </c>
      <c r="B22" s="351"/>
      <c r="C22" s="339"/>
      <c r="D22" s="340"/>
    </row>
    <row r="23" spans="1:4" ht="14.4">
      <c r="A23" s="227"/>
      <c r="B23" s="351"/>
      <c r="C23" s="339"/>
      <c r="D23" s="340"/>
    </row>
    <row r="24" spans="1:4" ht="13.8">
      <c r="A24" s="228" t="s">
        <v>133</v>
      </c>
      <c r="B24" s="354">
        <f>SUM(B26+B29+B33)</f>
        <v>9110</v>
      </c>
      <c r="C24" s="354">
        <f t="shared" ref="C24:D24" si="2">SUM(C26+C29+C33)</f>
        <v>9110</v>
      </c>
      <c r="D24" s="398">
        <f t="shared" si="2"/>
        <v>3545</v>
      </c>
    </row>
    <row r="25" spans="1:4" ht="14.4">
      <c r="A25" s="227" t="s">
        <v>134</v>
      </c>
      <c r="B25" s="351"/>
      <c r="C25" s="339"/>
      <c r="D25" s="340"/>
    </row>
    <row r="26" spans="1:4" ht="14.4">
      <c r="A26" s="227" t="s">
        <v>135</v>
      </c>
      <c r="B26" s="351">
        <f>SUM(B28)</f>
        <v>1900</v>
      </c>
      <c r="C26" s="351">
        <f t="shared" ref="C26:D26" si="3">SUM(C28)</f>
        <v>1900</v>
      </c>
      <c r="D26" s="397">
        <f t="shared" si="3"/>
        <v>1072</v>
      </c>
    </row>
    <row r="27" spans="1:4" ht="13.8">
      <c r="A27" s="223" t="s">
        <v>136</v>
      </c>
      <c r="B27" s="352"/>
      <c r="C27" s="339"/>
      <c r="D27" s="340"/>
    </row>
    <row r="28" spans="1:4" ht="13.8">
      <c r="A28" s="229" t="s">
        <v>137</v>
      </c>
      <c r="B28" s="352">
        <v>1900</v>
      </c>
      <c r="C28" s="339">
        <v>1900</v>
      </c>
      <c r="D28" s="340">
        <v>1072</v>
      </c>
    </row>
    <row r="29" spans="1:4" ht="14.4">
      <c r="A29" s="227" t="s">
        <v>138</v>
      </c>
      <c r="B29" s="351">
        <f>SUM(B30+B32)</f>
        <v>7200</v>
      </c>
      <c r="C29" s="351">
        <f t="shared" ref="C29:D29" si="4">SUM(C30+C32)</f>
        <v>7200</v>
      </c>
      <c r="D29" s="397">
        <f t="shared" si="4"/>
        <v>2508</v>
      </c>
    </row>
    <row r="30" spans="1:4" ht="13.8">
      <c r="A30" s="223" t="s">
        <v>139</v>
      </c>
      <c r="B30" s="352">
        <v>6000</v>
      </c>
      <c r="C30" s="339">
        <v>6000</v>
      </c>
      <c r="D30" s="340">
        <v>2508</v>
      </c>
    </row>
    <row r="31" spans="1:4" ht="13.8">
      <c r="A31" s="223" t="s">
        <v>140</v>
      </c>
      <c r="B31" s="352">
        <v>6000</v>
      </c>
      <c r="C31" s="339">
        <v>6000</v>
      </c>
      <c r="D31" s="340">
        <v>2508</v>
      </c>
    </row>
    <row r="32" spans="1:4" ht="13.8">
      <c r="A32" s="223" t="s">
        <v>141</v>
      </c>
      <c r="B32" s="352">
        <v>1200</v>
      </c>
      <c r="C32" s="339">
        <v>1200</v>
      </c>
      <c r="D32" s="340">
        <v>0</v>
      </c>
    </row>
    <row r="33" spans="1:4" ht="14.4">
      <c r="A33" s="227" t="s">
        <v>142</v>
      </c>
      <c r="B33" s="355">
        <v>10</v>
      </c>
      <c r="C33" s="343">
        <v>10</v>
      </c>
      <c r="D33" s="340">
        <v>-35</v>
      </c>
    </row>
    <row r="34" spans="1:4" ht="14.4">
      <c r="A34" s="227"/>
      <c r="B34" s="355"/>
      <c r="C34" s="339"/>
      <c r="D34" s="340"/>
    </row>
    <row r="35" spans="1:4" ht="13.8">
      <c r="A35" s="228" t="s">
        <v>149</v>
      </c>
      <c r="B35" s="354">
        <f>SUM(B36:B41)</f>
        <v>1380</v>
      </c>
      <c r="C35" s="354">
        <f t="shared" ref="C35:D35" si="5">SUM(C36:C41)</f>
        <v>1380</v>
      </c>
      <c r="D35" s="398">
        <f t="shared" si="5"/>
        <v>269</v>
      </c>
    </row>
    <row r="36" spans="1:4" ht="13.8">
      <c r="A36" s="223" t="s">
        <v>143</v>
      </c>
      <c r="B36" s="356"/>
      <c r="C36" s="339"/>
      <c r="D36" s="340">
        <v>29</v>
      </c>
    </row>
    <row r="37" spans="1:4" ht="13.8">
      <c r="A37" s="222" t="s">
        <v>144</v>
      </c>
      <c r="B37" s="352">
        <v>330</v>
      </c>
      <c r="C37" s="339">
        <v>330</v>
      </c>
      <c r="D37" s="340">
        <v>231</v>
      </c>
    </row>
    <row r="38" spans="1:4" ht="13.8">
      <c r="A38" s="223" t="s">
        <v>145</v>
      </c>
      <c r="B38" s="352"/>
      <c r="C38" s="339"/>
      <c r="D38" s="340">
        <v>5</v>
      </c>
    </row>
    <row r="39" spans="1:4" ht="13.8">
      <c r="A39" s="222" t="s">
        <v>224</v>
      </c>
      <c r="B39" s="352">
        <v>1000</v>
      </c>
      <c r="C39" s="339">
        <v>1000</v>
      </c>
      <c r="D39" s="340">
        <v>0</v>
      </c>
    </row>
    <row r="40" spans="1:4" ht="13.8">
      <c r="A40" s="222" t="s">
        <v>147</v>
      </c>
      <c r="B40" s="352"/>
      <c r="C40" s="339"/>
      <c r="D40" s="340"/>
    </row>
    <row r="41" spans="1:4" ht="14.4" thickBot="1">
      <c r="A41" s="257" t="s">
        <v>148</v>
      </c>
      <c r="B41" s="357">
        <v>50</v>
      </c>
      <c r="C41" s="359">
        <v>50</v>
      </c>
      <c r="D41" s="360">
        <v>4</v>
      </c>
    </row>
    <row r="42" spans="1:4" ht="15.75" customHeight="1">
      <c r="A42" s="230"/>
      <c r="B42" s="196"/>
    </row>
    <row r="43" spans="1:4" ht="15.75" customHeight="1">
      <c r="A43" s="230"/>
      <c r="B43" s="196"/>
    </row>
    <row r="44" spans="1:4" ht="15.75" customHeight="1">
      <c r="A44" s="230"/>
      <c r="B44" s="196"/>
    </row>
    <row r="45" spans="1:4" ht="15.75" customHeight="1">
      <c r="A45" s="230"/>
      <c r="B45" s="196"/>
    </row>
    <row r="46" spans="1:4" ht="15.75" customHeight="1">
      <c r="A46" s="230"/>
      <c r="B46" s="196"/>
    </row>
    <row r="47" spans="1:4" ht="15.75" customHeight="1">
      <c r="A47" s="230"/>
      <c r="B47" s="196"/>
    </row>
    <row r="48" spans="1:4" ht="15.75" customHeight="1">
      <c r="A48" s="230"/>
      <c r="B48" s="196"/>
    </row>
    <row r="49" spans="1:4" ht="13.8">
      <c r="A49" s="231"/>
      <c r="B49" s="101"/>
    </row>
    <row r="50" spans="1:4" ht="14.4" thickBot="1">
      <c r="A50" s="231"/>
      <c r="B50" s="76"/>
    </row>
    <row r="51" spans="1:4" ht="28.2" thickBot="1">
      <c r="A51" s="232" t="s">
        <v>0</v>
      </c>
      <c r="B51" s="219" t="s">
        <v>230</v>
      </c>
      <c r="C51" s="245" t="s">
        <v>253</v>
      </c>
      <c r="D51" s="246" t="s">
        <v>254</v>
      </c>
    </row>
    <row r="52" spans="1:4" ht="13.8">
      <c r="A52" s="220" t="s">
        <v>150</v>
      </c>
      <c r="B52" s="361"/>
      <c r="C52" s="362"/>
      <c r="D52" s="363"/>
    </row>
    <row r="53" spans="1:4" ht="15" customHeight="1">
      <c r="A53" s="227" t="s">
        <v>152</v>
      </c>
      <c r="B53" s="364"/>
      <c r="C53" s="341"/>
      <c r="D53" s="342"/>
    </row>
    <row r="54" spans="1:4" ht="15" customHeight="1">
      <c r="A54" s="227" t="s">
        <v>153</v>
      </c>
      <c r="B54" s="365"/>
      <c r="C54" s="341"/>
      <c r="D54" s="342"/>
    </row>
    <row r="55" spans="1:4" ht="15" customHeight="1">
      <c r="A55" s="227" t="s">
        <v>154</v>
      </c>
      <c r="B55" s="365"/>
      <c r="C55" s="341"/>
      <c r="D55" s="342"/>
    </row>
    <row r="56" spans="1:4" ht="15" customHeight="1">
      <c r="A56" s="260"/>
      <c r="B56" s="365"/>
      <c r="C56" s="341"/>
      <c r="D56" s="342"/>
    </row>
    <row r="57" spans="1:4" ht="15" customHeight="1">
      <c r="A57" s="228" t="s">
        <v>151</v>
      </c>
      <c r="B57" s="365">
        <f>SUM(B58:B60)</f>
        <v>750</v>
      </c>
      <c r="C57" s="365">
        <f t="shared" ref="C57:D57" si="6">SUM(C58:C60)</f>
        <v>1692</v>
      </c>
      <c r="D57" s="498">
        <f t="shared" si="6"/>
        <v>1034</v>
      </c>
    </row>
    <row r="58" spans="1:4" ht="15" customHeight="1">
      <c r="A58" s="227" t="s">
        <v>222</v>
      </c>
      <c r="B58" s="366">
        <v>750</v>
      </c>
      <c r="C58" s="341">
        <v>750</v>
      </c>
      <c r="D58" s="342">
        <v>0</v>
      </c>
    </row>
    <row r="59" spans="1:4" ht="15" customHeight="1">
      <c r="A59" s="227" t="s">
        <v>156</v>
      </c>
      <c r="B59" s="367"/>
      <c r="C59" s="341"/>
      <c r="D59" s="342"/>
    </row>
    <row r="60" spans="1:4" ht="15" customHeight="1">
      <c r="A60" s="227" t="s">
        <v>262</v>
      </c>
      <c r="B60" s="367"/>
      <c r="C60" s="341">
        <v>942</v>
      </c>
      <c r="D60" s="342">
        <v>1034</v>
      </c>
    </row>
    <row r="61" spans="1:4" ht="15" customHeight="1">
      <c r="A61" s="228" t="s">
        <v>157</v>
      </c>
      <c r="B61" s="367"/>
      <c r="C61" s="341"/>
      <c r="D61" s="342"/>
    </row>
    <row r="62" spans="1:4" ht="13.8">
      <c r="A62" s="227" t="s">
        <v>158</v>
      </c>
      <c r="B62" s="365"/>
      <c r="C62" s="341"/>
      <c r="D62" s="342"/>
    </row>
    <row r="63" spans="1:4" ht="14.4">
      <c r="A63" s="227"/>
      <c r="B63" s="364"/>
      <c r="C63" s="341"/>
      <c r="D63" s="342"/>
    </row>
    <row r="64" spans="1:4" ht="13.8">
      <c r="A64" s="228" t="s">
        <v>159</v>
      </c>
      <c r="B64" s="365">
        <f>SUM(B65+B68+B69+B71+B72)</f>
        <v>19961</v>
      </c>
      <c r="C64" s="365">
        <f t="shared" ref="C64:D64" si="7">SUM(C65+C68+C69+C71+C72)</f>
        <v>19991</v>
      </c>
      <c r="D64" s="498">
        <f t="shared" si="7"/>
        <v>19991</v>
      </c>
    </row>
    <row r="65" spans="1:4" ht="15" customHeight="1">
      <c r="A65" s="227" t="s">
        <v>160</v>
      </c>
      <c r="B65" s="364"/>
      <c r="C65" s="341"/>
      <c r="D65" s="342"/>
    </row>
    <row r="66" spans="1:4" ht="15" customHeight="1">
      <c r="A66" s="228" t="s">
        <v>161</v>
      </c>
      <c r="B66" s="367"/>
      <c r="C66" s="341"/>
      <c r="D66" s="342"/>
    </row>
    <row r="67" spans="1:4" ht="15" customHeight="1">
      <c r="A67" s="228" t="s">
        <v>162</v>
      </c>
      <c r="B67" s="365"/>
      <c r="C67" s="341"/>
      <c r="D67" s="342"/>
    </row>
    <row r="68" spans="1:4" ht="15" customHeight="1">
      <c r="A68" s="227" t="s">
        <v>163</v>
      </c>
      <c r="B68" s="365"/>
      <c r="C68" s="341"/>
      <c r="D68" s="342"/>
    </row>
    <row r="69" spans="1:4" ht="15" customHeight="1">
      <c r="A69" s="221" t="s">
        <v>164</v>
      </c>
      <c r="B69" s="367">
        <f>SUM(B70)</f>
        <v>19961</v>
      </c>
      <c r="C69" s="341">
        <v>19991</v>
      </c>
      <c r="D69" s="342">
        <v>19991</v>
      </c>
    </row>
    <row r="70" spans="1:4" ht="15" customHeight="1">
      <c r="A70" s="226" t="s">
        <v>165</v>
      </c>
      <c r="B70" s="367">
        <v>19961</v>
      </c>
      <c r="C70" s="341">
        <v>19991</v>
      </c>
      <c r="D70" s="342">
        <v>19991</v>
      </c>
    </row>
    <row r="71" spans="1:4" ht="15" customHeight="1">
      <c r="A71" s="221" t="s">
        <v>166</v>
      </c>
      <c r="B71" s="367"/>
      <c r="C71" s="341"/>
      <c r="D71" s="342"/>
    </row>
    <row r="72" spans="1:4" ht="15" customHeight="1">
      <c r="A72" s="227" t="s">
        <v>167</v>
      </c>
      <c r="B72" s="364"/>
      <c r="C72" s="341"/>
      <c r="D72" s="342"/>
    </row>
    <row r="73" spans="1:4" ht="15.75" customHeight="1">
      <c r="A73" s="227"/>
      <c r="B73" s="365"/>
      <c r="C73" s="341"/>
      <c r="D73" s="342"/>
    </row>
    <row r="74" spans="1:4" ht="16.5" customHeight="1" thickBot="1">
      <c r="A74" s="261"/>
      <c r="B74" s="368"/>
      <c r="C74" s="369"/>
      <c r="D74" s="370"/>
    </row>
    <row r="75" spans="1:4" ht="15.75" customHeight="1" thickBot="1">
      <c r="A75" s="259" t="s">
        <v>168</v>
      </c>
      <c r="B75" s="371">
        <f>SUM(B8+B20+B24+B35+B52+B57+B61+B64)</f>
        <v>97906</v>
      </c>
      <c r="C75" s="371">
        <f t="shared" ref="C75:D75" si="8">SUM(C8+C20+C24+C35+C52+C57+C61+C64)</f>
        <v>99230</v>
      </c>
      <c r="D75" s="500">
        <f t="shared" si="8"/>
        <v>65561</v>
      </c>
    </row>
    <row r="76" spans="1:4" ht="15.75" customHeight="1">
      <c r="A76" s="196"/>
      <c r="B76" s="203"/>
    </row>
    <row r="77" spans="1:4">
      <c r="A77" s="195"/>
      <c r="B77" s="195"/>
    </row>
    <row r="78" spans="1:4">
      <c r="A78" s="195"/>
      <c r="B78" s="195"/>
    </row>
    <row r="79" spans="1:4">
      <c r="A79" s="195"/>
      <c r="B79" s="195"/>
    </row>
    <row r="80" spans="1:4">
      <c r="A80" s="195"/>
      <c r="B80" s="195"/>
    </row>
    <row r="81" spans="1:2">
      <c r="A81" s="195"/>
      <c r="B81" s="195"/>
    </row>
    <row r="82" spans="1:2">
      <c r="A82" s="195"/>
      <c r="B82" s="195"/>
    </row>
    <row r="83" spans="1:2">
      <c r="A83" s="195"/>
      <c r="B83" s="195"/>
    </row>
    <row r="84" spans="1:2">
      <c r="A84" s="195"/>
      <c r="B84" s="195"/>
    </row>
    <row r="85" spans="1:2">
      <c r="A85" s="195"/>
      <c r="B85" s="195"/>
    </row>
    <row r="86" spans="1:2">
      <c r="A86" s="195"/>
      <c r="B86" s="195"/>
    </row>
    <row r="87" spans="1:2">
      <c r="A87" s="195"/>
      <c r="B87" s="195"/>
    </row>
    <row r="88" spans="1:2">
      <c r="A88" s="195"/>
      <c r="B88" s="195"/>
    </row>
  </sheetData>
  <mergeCells count="3">
    <mergeCell ref="A4:B4"/>
    <mergeCell ref="C6:D6"/>
    <mergeCell ref="C1:D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23"/>
  <dimension ref="A1:E89"/>
  <sheetViews>
    <sheetView topLeftCell="A39" workbookViewId="0">
      <selection activeCell="A52" sqref="A52:D76"/>
    </sheetView>
  </sheetViews>
  <sheetFormatPr defaultRowHeight="13.2"/>
  <cols>
    <col min="1" max="1" width="50.77734375" customWidth="1"/>
    <col min="2" max="2" width="13.6640625" customWidth="1"/>
    <col min="3" max="3" width="11.109375" customWidth="1"/>
  </cols>
  <sheetData>
    <row r="1" spans="1:4" ht="15.6">
      <c r="A1" s="204" t="s">
        <v>287</v>
      </c>
      <c r="B1" s="10"/>
      <c r="C1" s="473" t="s">
        <v>288</v>
      </c>
      <c r="D1" s="473"/>
    </row>
    <row r="2" spans="1:4">
      <c r="A2" s="9"/>
      <c r="B2" s="9"/>
    </row>
    <row r="3" spans="1:4">
      <c r="A3" s="9"/>
      <c r="B3" s="9"/>
    </row>
    <row r="4" spans="1:4" ht="15.6">
      <c r="A4" s="470" t="s">
        <v>232</v>
      </c>
      <c r="B4" s="470"/>
    </row>
    <row r="5" spans="1:4">
      <c r="A5" s="9"/>
      <c r="B5" s="9"/>
    </row>
    <row r="6" spans="1:4">
      <c r="A6" s="9"/>
      <c r="B6" s="9"/>
    </row>
    <row r="7" spans="1:4" ht="13.8">
      <c r="A7" s="9"/>
      <c r="B7" s="137"/>
    </row>
    <row r="8" spans="1:4" ht="14.4" thickBot="1">
      <c r="A8" s="9"/>
      <c r="B8" s="137"/>
      <c r="C8" s="471" t="s">
        <v>13</v>
      </c>
      <c r="D8" s="471"/>
    </row>
    <row r="9" spans="1:4" ht="28.2" thickBot="1">
      <c r="A9" s="102" t="s">
        <v>0</v>
      </c>
      <c r="B9" s="211" t="s">
        <v>230</v>
      </c>
      <c r="C9" s="501" t="s">
        <v>253</v>
      </c>
      <c r="D9" s="502" t="s">
        <v>254</v>
      </c>
    </row>
    <row r="10" spans="1:4" ht="13.8">
      <c r="A10" s="220" t="s">
        <v>120</v>
      </c>
      <c r="B10" s="212"/>
      <c r="C10" s="74"/>
      <c r="D10" s="75"/>
    </row>
    <row r="11" spans="1:4" ht="14.4">
      <c r="A11" s="221" t="s">
        <v>121</v>
      </c>
      <c r="B11" s="213"/>
      <c r="C11" s="17"/>
      <c r="D11" s="19"/>
    </row>
    <row r="12" spans="1:4" ht="13.8">
      <c r="A12" s="222" t="s">
        <v>122</v>
      </c>
      <c r="B12" s="214"/>
      <c r="C12" s="17"/>
      <c r="D12" s="19"/>
    </row>
    <row r="13" spans="1:4" ht="13.8">
      <c r="A13" s="497" t="s">
        <v>123</v>
      </c>
      <c r="B13" s="215"/>
      <c r="C13" s="17"/>
      <c r="D13" s="19"/>
    </row>
    <row r="14" spans="1:4" ht="13.8">
      <c r="A14" s="497" t="s">
        <v>124</v>
      </c>
      <c r="B14" s="215"/>
      <c r="C14" s="17"/>
      <c r="D14" s="19"/>
    </row>
    <row r="15" spans="1:4" ht="13.8">
      <c r="A15" s="497" t="s">
        <v>125</v>
      </c>
      <c r="B15" s="215"/>
      <c r="C15" s="17"/>
      <c r="D15" s="19"/>
    </row>
    <row r="16" spans="1:4" ht="13.8">
      <c r="A16" s="497" t="s">
        <v>126</v>
      </c>
      <c r="B16" s="214"/>
      <c r="C16" s="17"/>
      <c r="D16" s="19"/>
    </row>
    <row r="17" spans="1:4" ht="13.8">
      <c r="A17" s="223" t="s">
        <v>127</v>
      </c>
      <c r="B17" s="214"/>
      <c r="C17" s="17"/>
      <c r="D17" s="19"/>
    </row>
    <row r="18" spans="1:4" ht="14.4">
      <c r="A18" s="224" t="s">
        <v>128</v>
      </c>
      <c r="B18" s="213"/>
      <c r="C18" s="17"/>
      <c r="D18" s="19"/>
    </row>
    <row r="19" spans="1:4" ht="14.4">
      <c r="A19" s="221" t="s">
        <v>129</v>
      </c>
      <c r="B19" s="213"/>
      <c r="C19" s="17"/>
      <c r="D19" s="19"/>
    </row>
    <row r="20" spans="1:4" ht="13.8">
      <c r="A20" s="225"/>
      <c r="B20" s="214"/>
      <c r="C20" s="17"/>
      <c r="D20" s="19"/>
    </row>
    <row r="21" spans="1:4" ht="13.8">
      <c r="A21" s="226" t="s">
        <v>130</v>
      </c>
      <c r="B21" s="216"/>
      <c r="C21" s="17"/>
      <c r="D21" s="19"/>
    </row>
    <row r="22" spans="1:4" ht="13.8">
      <c r="A22" s="227" t="s">
        <v>131</v>
      </c>
      <c r="B22" s="214"/>
      <c r="C22" s="17"/>
      <c r="D22" s="19"/>
    </row>
    <row r="23" spans="1:4" ht="14.4">
      <c r="A23" s="227" t="s">
        <v>132</v>
      </c>
      <c r="B23" s="213"/>
      <c r="C23" s="17"/>
      <c r="D23" s="19"/>
    </row>
    <row r="24" spans="1:4" ht="14.4">
      <c r="A24" s="227"/>
      <c r="B24" s="213"/>
      <c r="C24" s="17"/>
      <c r="D24" s="19"/>
    </row>
    <row r="25" spans="1:4" ht="13.8">
      <c r="A25" s="228" t="s">
        <v>133</v>
      </c>
      <c r="B25" s="216"/>
      <c r="C25" s="17"/>
      <c r="D25" s="19"/>
    </row>
    <row r="26" spans="1:4" ht="14.4">
      <c r="A26" s="227" t="s">
        <v>134</v>
      </c>
      <c r="B26" s="213"/>
      <c r="C26" s="17"/>
      <c r="D26" s="19"/>
    </row>
    <row r="27" spans="1:4" ht="14.4">
      <c r="A27" s="227" t="s">
        <v>135</v>
      </c>
      <c r="B27" s="213"/>
      <c r="C27" s="17"/>
      <c r="D27" s="19"/>
    </row>
    <row r="28" spans="1:4" ht="13.8">
      <c r="A28" s="223" t="s">
        <v>136</v>
      </c>
      <c r="B28" s="214"/>
      <c r="C28" s="17"/>
      <c r="D28" s="19"/>
    </row>
    <row r="29" spans="1:4" ht="13.8">
      <c r="A29" s="229" t="s">
        <v>137</v>
      </c>
      <c r="B29" s="214"/>
      <c r="C29" s="17"/>
      <c r="D29" s="19"/>
    </row>
    <row r="30" spans="1:4" ht="14.4">
      <c r="A30" s="227" t="s">
        <v>138</v>
      </c>
      <c r="B30" s="213"/>
      <c r="C30" s="17"/>
      <c r="D30" s="19"/>
    </row>
    <row r="31" spans="1:4" ht="13.8">
      <c r="A31" s="223" t="s">
        <v>139</v>
      </c>
      <c r="B31" s="214"/>
      <c r="C31" s="17"/>
      <c r="D31" s="19"/>
    </row>
    <row r="32" spans="1:4" ht="13.8">
      <c r="A32" s="223" t="s">
        <v>140</v>
      </c>
      <c r="B32" s="214"/>
      <c r="C32" s="17"/>
      <c r="D32" s="19"/>
    </row>
    <row r="33" spans="1:4" ht="13.8">
      <c r="A33" s="223" t="s">
        <v>141</v>
      </c>
      <c r="B33" s="214"/>
      <c r="C33" s="17"/>
      <c r="D33" s="19"/>
    </row>
    <row r="34" spans="1:4" ht="14.4">
      <c r="A34" s="227" t="s">
        <v>142</v>
      </c>
      <c r="B34" s="217"/>
      <c r="C34" s="17"/>
      <c r="D34" s="19"/>
    </row>
    <row r="35" spans="1:4" ht="14.4">
      <c r="A35" s="227"/>
      <c r="B35" s="217"/>
      <c r="C35" s="17"/>
      <c r="D35" s="19"/>
    </row>
    <row r="36" spans="1:4" ht="13.8">
      <c r="A36" s="228" t="s">
        <v>149</v>
      </c>
      <c r="B36" s="216"/>
      <c r="C36" s="17"/>
      <c r="D36" s="19"/>
    </row>
    <row r="37" spans="1:4" ht="13.8">
      <c r="A37" s="223" t="s">
        <v>143</v>
      </c>
      <c r="B37" s="218"/>
      <c r="C37" s="17"/>
      <c r="D37" s="19"/>
    </row>
    <row r="38" spans="1:4" ht="13.8">
      <c r="A38" s="222" t="s">
        <v>144</v>
      </c>
      <c r="B38" s="214"/>
      <c r="C38" s="17"/>
      <c r="D38" s="19"/>
    </row>
    <row r="39" spans="1:4" ht="13.8">
      <c r="A39" s="223" t="s">
        <v>145</v>
      </c>
      <c r="B39" s="214"/>
      <c r="C39" s="17"/>
      <c r="D39" s="19"/>
    </row>
    <row r="40" spans="1:4" ht="13.8">
      <c r="A40" s="222" t="s">
        <v>146</v>
      </c>
      <c r="B40" s="214"/>
      <c r="C40" s="17"/>
      <c r="D40" s="19"/>
    </row>
    <row r="41" spans="1:4" ht="13.8">
      <c r="A41" s="222" t="s">
        <v>147</v>
      </c>
      <c r="B41" s="214"/>
      <c r="C41" s="17"/>
      <c r="D41" s="19"/>
    </row>
    <row r="42" spans="1:4" ht="14.4" thickBot="1">
      <c r="A42" s="257" t="s">
        <v>148</v>
      </c>
      <c r="B42" s="258"/>
      <c r="C42" s="72"/>
      <c r="D42" s="73"/>
    </row>
    <row r="43" spans="1:4" ht="15.75" customHeight="1">
      <c r="A43" s="230"/>
      <c r="B43" s="196"/>
    </row>
    <row r="44" spans="1:4" ht="15.75" customHeight="1">
      <c r="A44" s="230"/>
      <c r="B44" s="196"/>
    </row>
    <row r="45" spans="1:4" ht="15.75" customHeight="1">
      <c r="A45" s="230"/>
      <c r="B45" s="196"/>
    </row>
    <row r="46" spans="1:4" ht="15.75" customHeight="1">
      <c r="A46" s="230"/>
      <c r="B46" s="196"/>
    </row>
    <row r="47" spans="1:4" ht="15.75" customHeight="1">
      <c r="A47" s="230"/>
      <c r="B47" s="196"/>
    </row>
    <row r="48" spans="1:4" ht="15.75" customHeight="1">
      <c r="A48" s="230"/>
      <c r="B48" s="196"/>
    </row>
    <row r="49" spans="1:4" ht="15.75" customHeight="1">
      <c r="A49" s="230"/>
      <c r="B49" s="196"/>
    </row>
    <row r="50" spans="1:4" ht="13.8">
      <c r="A50" s="231"/>
      <c r="B50" s="101"/>
    </row>
    <row r="51" spans="1:4" ht="14.4" thickBot="1">
      <c r="A51" s="231"/>
      <c r="B51" s="76"/>
    </row>
    <row r="52" spans="1:4" ht="28.2" thickBot="1">
      <c r="A52" s="232" t="s">
        <v>0</v>
      </c>
      <c r="B52" s="211" t="s">
        <v>230</v>
      </c>
      <c r="C52" s="501" t="s">
        <v>253</v>
      </c>
      <c r="D52" s="502" t="s">
        <v>254</v>
      </c>
    </row>
    <row r="53" spans="1:4" ht="13.8">
      <c r="A53" s="220" t="s">
        <v>150</v>
      </c>
      <c r="B53" s="262"/>
      <c r="C53" s="74"/>
      <c r="D53" s="75"/>
    </row>
    <row r="54" spans="1:4" ht="15" customHeight="1">
      <c r="A54" s="227" t="s">
        <v>152</v>
      </c>
      <c r="B54" s="263"/>
      <c r="C54" s="17"/>
      <c r="D54" s="19"/>
    </row>
    <row r="55" spans="1:4" ht="15" customHeight="1">
      <c r="A55" s="227" t="s">
        <v>153</v>
      </c>
      <c r="B55" s="264"/>
      <c r="C55" s="17"/>
      <c r="D55" s="19"/>
    </row>
    <row r="56" spans="1:4" ht="15" customHeight="1">
      <c r="A56" s="227" t="s">
        <v>154</v>
      </c>
      <c r="B56" s="264"/>
      <c r="C56" s="17"/>
      <c r="D56" s="19"/>
    </row>
    <row r="57" spans="1:4" ht="15" customHeight="1">
      <c r="A57" s="229"/>
      <c r="B57" s="264"/>
      <c r="C57" s="17"/>
      <c r="D57" s="19"/>
    </row>
    <row r="58" spans="1:4" ht="15" customHeight="1">
      <c r="A58" s="228" t="s">
        <v>151</v>
      </c>
      <c r="B58" s="265"/>
      <c r="C58" s="17"/>
      <c r="D58" s="19"/>
    </row>
    <row r="59" spans="1:4" ht="15" customHeight="1">
      <c r="A59" s="227" t="s">
        <v>155</v>
      </c>
      <c r="B59" s="266"/>
      <c r="C59" s="17"/>
      <c r="D59" s="19"/>
    </row>
    <row r="60" spans="1:4" ht="15" customHeight="1">
      <c r="A60" s="227" t="s">
        <v>156</v>
      </c>
      <c r="B60" s="267"/>
      <c r="C60" s="17"/>
      <c r="D60" s="19"/>
    </row>
    <row r="61" spans="1:4" ht="15" customHeight="1">
      <c r="A61" s="223"/>
      <c r="B61" s="267"/>
      <c r="C61" s="17"/>
      <c r="D61" s="19"/>
    </row>
    <row r="62" spans="1:4" ht="15" customHeight="1">
      <c r="A62" s="228" t="s">
        <v>157</v>
      </c>
      <c r="B62" s="267"/>
      <c r="C62" s="17"/>
      <c r="D62" s="19"/>
    </row>
    <row r="63" spans="1:4" ht="13.8">
      <c r="A63" s="227" t="s">
        <v>158</v>
      </c>
      <c r="B63" s="264"/>
      <c r="C63" s="17"/>
      <c r="D63" s="19"/>
    </row>
    <row r="64" spans="1:4" ht="14.4">
      <c r="A64" s="227"/>
      <c r="B64" s="263"/>
      <c r="C64" s="17"/>
      <c r="D64" s="19"/>
    </row>
    <row r="65" spans="1:5" ht="13.8">
      <c r="A65" s="228" t="s">
        <v>159</v>
      </c>
      <c r="B65" s="251">
        <f>SUM(B73,B72,B70,B66)</f>
        <v>18498</v>
      </c>
      <c r="C65" s="251">
        <f t="shared" ref="C65:D65" si="0">SUM(C73,C72,C70,C66)</f>
        <v>18498</v>
      </c>
      <c r="D65" s="498">
        <f t="shared" si="0"/>
        <v>9991</v>
      </c>
    </row>
    <row r="66" spans="1:5" ht="15" customHeight="1">
      <c r="A66" s="227" t="s">
        <v>160</v>
      </c>
      <c r="B66" s="263"/>
      <c r="C66" s="17"/>
      <c r="D66" s="19"/>
    </row>
    <row r="67" spans="1:5" ht="15" customHeight="1">
      <c r="A67" s="223" t="s">
        <v>161</v>
      </c>
      <c r="B67" s="267"/>
      <c r="C67" s="17"/>
      <c r="D67" s="19"/>
    </row>
    <row r="68" spans="1:5" ht="15" customHeight="1">
      <c r="A68" s="223" t="s">
        <v>162</v>
      </c>
      <c r="B68" s="264"/>
      <c r="C68" s="17"/>
      <c r="D68" s="19"/>
    </row>
    <row r="69" spans="1:5" ht="15" customHeight="1">
      <c r="A69" s="227" t="s">
        <v>163</v>
      </c>
      <c r="B69" s="265"/>
      <c r="C69" s="17"/>
      <c r="D69" s="19"/>
    </row>
    <row r="70" spans="1:5" ht="15" customHeight="1">
      <c r="A70" s="221" t="s">
        <v>164</v>
      </c>
      <c r="B70" s="268">
        <v>199</v>
      </c>
      <c r="C70" s="208">
        <v>199</v>
      </c>
      <c r="D70" s="209">
        <v>199</v>
      </c>
    </row>
    <row r="71" spans="1:5" ht="15" customHeight="1">
      <c r="A71" s="222" t="s">
        <v>165</v>
      </c>
      <c r="B71" s="253">
        <v>199</v>
      </c>
      <c r="C71" s="17">
        <v>199</v>
      </c>
      <c r="D71" s="19">
        <v>199</v>
      </c>
    </row>
    <row r="72" spans="1:5" ht="15" customHeight="1">
      <c r="A72" s="221" t="s">
        <v>166</v>
      </c>
      <c r="B72" s="267"/>
      <c r="C72" s="17"/>
      <c r="D72" s="19"/>
    </row>
    <row r="73" spans="1:5" ht="15" customHeight="1">
      <c r="A73" s="227" t="s">
        <v>167</v>
      </c>
      <c r="B73" s="249">
        <v>18299</v>
      </c>
      <c r="C73" s="343">
        <v>18299</v>
      </c>
      <c r="D73" s="344">
        <v>9792</v>
      </c>
      <c r="E73" s="345"/>
    </row>
    <row r="74" spans="1:5" ht="15.75" customHeight="1">
      <c r="A74" s="227"/>
      <c r="B74" s="264"/>
      <c r="C74" s="17"/>
      <c r="D74" s="19"/>
    </row>
    <row r="75" spans="1:5" ht="16.5" customHeight="1" thickBot="1">
      <c r="A75" s="233"/>
      <c r="B75" s="269"/>
      <c r="C75" s="20"/>
      <c r="D75" s="36"/>
    </row>
    <row r="76" spans="1:5" ht="15.75" customHeight="1" thickBot="1">
      <c r="A76" s="234" t="s">
        <v>168</v>
      </c>
      <c r="B76" s="256">
        <f>SUM(B71,B73)</f>
        <v>18498</v>
      </c>
      <c r="C76" s="256">
        <f t="shared" ref="C76:D76" si="1">SUM(C71,C73)</f>
        <v>18498</v>
      </c>
      <c r="D76" s="499">
        <f t="shared" si="1"/>
        <v>9991</v>
      </c>
    </row>
    <row r="77" spans="1:5" ht="15.75" customHeight="1">
      <c r="A77" s="196"/>
      <c r="B77" s="203"/>
    </row>
    <row r="78" spans="1:5">
      <c r="A78" s="195"/>
      <c r="B78" s="195"/>
    </row>
    <row r="79" spans="1:5">
      <c r="A79" s="195"/>
      <c r="B79" s="195"/>
    </row>
    <row r="80" spans="1:5">
      <c r="A80" s="195"/>
      <c r="B80" s="195"/>
    </row>
    <row r="81" spans="1:2">
      <c r="A81" s="195"/>
      <c r="B81" s="195"/>
    </row>
    <row r="82" spans="1:2">
      <c r="A82" s="195"/>
      <c r="B82" s="195"/>
    </row>
    <row r="83" spans="1:2">
      <c r="A83" s="195"/>
      <c r="B83" s="195"/>
    </row>
    <row r="84" spans="1:2">
      <c r="A84" s="195"/>
      <c r="B84" s="195"/>
    </row>
    <row r="85" spans="1:2">
      <c r="A85" s="195"/>
      <c r="B85" s="195"/>
    </row>
    <row r="86" spans="1:2">
      <c r="A86" s="195"/>
      <c r="B86" s="195"/>
    </row>
    <row r="87" spans="1:2">
      <c r="A87" s="195"/>
      <c r="B87" s="195"/>
    </row>
    <row r="88" spans="1:2">
      <c r="A88" s="195"/>
      <c r="B88" s="195"/>
    </row>
    <row r="89" spans="1:2">
      <c r="A89" s="195"/>
      <c r="B89" s="195"/>
    </row>
  </sheetData>
  <mergeCells count="3">
    <mergeCell ref="A4:B4"/>
    <mergeCell ref="C8:D8"/>
    <mergeCell ref="C1:D1"/>
  </mergeCells>
  <pageMargins left="0.75" right="0.75" top="1" bottom="1" header="0.5" footer="0.5"/>
  <pageSetup paperSize="9" orientation="portrait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6"/>
  <dimension ref="A1:D45"/>
  <sheetViews>
    <sheetView topLeftCell="A28" workbookViewId="0">
      <selection activeCell="A10" sqref="A10"/>
    </sheetView>
  </sheetViews>
  <sheetFormatPr defaultColWidth="9.109375" defaultRowHeight="13.2"/>
  <cols>
    <col min="1" max="1" width="47.6640625" style="1" customWidth="1"/>
    <col min="2" max="2" width="12.6640625" style="1" customWidth="1"/>
    <col min="3" max="3" width="10.6640625" style="1" customWidth="1"/>
    <col min="4" max="16384" width="9.109375" style="1"/>
  </cols>
  <sheetData>
    <row r="1" spans="1:4" ht="15.6">
      <c r="A1" s="204"/>
      <c r="B1" s="168"/>
      <c r="C1" s="473" t="s">
        <v>289</v>
      </c>
      <c r="D1" s="473"/>
    </row>
    <row r="2" spans="1:4" ht="6.75" customHeight="1">
      <c r="A2" s="3"/>
      <c r="B2" s="3"/>
      <c r="C2" s="3"/>
    </row>
    <row r="3" spans="1:4" ht="28.5" customHeight="1">
      <c r="A3" s="165" t="s">
        <v>233</v>
      </c>
      <c r="B3" s="77"/>
      <c r="C3" s="32"/>
    </row>
    <row r="4" spans="1:4" ht="18.75" customHeight="1" thickBot="1">
      <c r="A4" s="166"/>
      <c r="B4" s="167"/>
      <c r="C4" s="503" t="s">
        <v>13</v>
      </c>
      <c r="D4" s="503"/>
    </row>
    <row r="5" spans="1:4" ht="27.6">
      <c r="A5" s="504" t="s">
        <v>0</v>
      </c>
      <c r="B5" s="505" t="s">
        <v>230</v>
      </c>
      <c r="C5" s="506" t="s">
        <v>253</v>
      </c>
      <c r="D5" s="507" t="s">
        <v>254</v>
      </c>
    </row>
    <row r="6" spans="1:4" ht="13.8">
      <c r="A6" s="51" t="s">
        <v>22</v>
      </c>
      <c r="B6" s="300">
        <f>SUM(B7+B10+B11+B17+B18)</f>
        <v>84542</v>
      </c>
      <c r="C6" s="300">
        <f t="shared" ref="C6:D6" si="0">SUM(C7+C10+C11+C17+C18)</f>
        <v>84855</v>
      </c>
      <c r="D6" s="508">
        <f t="shared" si="0"/>
        <v>39715</v>
      </c>
    </row>
    <row r="7" spans="1:4" ht="14.4">
      <c r="A7" s="271" t="s">
        <v>85</v>
      </c>
      <c r="B7" s="372">
        <f>SUM(B8:B9)</f>
        <v>30401</v>
      </c>
      <c r="C7" s="372">
        <f t="shared" ref="C7:D7" si="1">SUM(C8:C9)</f>
        <v>32714</v>
      </c>
      <c r="D7" s="389">
        <f t="shared" si="1"/>
        <v>21806</v>
      </c>
    </row>
    <row r="8" spans="1:4" ht="13.8">
      <c r="A8" s="188" t="s">
        <v>86</v>
      </c>
      <c r="B8" s="297">
        <v>22064</v>
      </c>
      <c r="C8" s="297">
        <v>24164</v>
      </c>
      <c r="D8" s="298">
        <v>18055</v>
      </c>
    </row>
    <row r="9" spans="1:4" ht="15.75" customHeight="1">
      <c r="A9" s="46" t="s">
        <v>87</v>
      </c>
      <c r="B9" s="297">
        <v>8337</v>
      </c>
      <c r="C9" s="297">
        <v>8550</v>
      </c>
      <c r="D9" s="298">
        <v>3751</v>
      </c>
    </row>
    <row r="10" spans="1:4" ht="14.4">
      <c r="A10" s="271" t="s">
        <v>88</v>
      </c>
      <c r="B10" s="373">
        <v>6678</v>
      </c>
      <c r="C10" s="299">
        <v>6678</v>
      </c>
      <c r="D10" s="349">
        <v>3136</v>
      </c>
    </row>
    <row r="11" spans="1:4" ht="15" customHeight="1">
      <c r="A11" s="271" t="s">
        <v>89</v>
      </c>
      <c r="B11" s="372">
        <f>SUM(B12:B16)</f>
        <v>12475</v>
      </c>
      <c r="C11" s="372">
        <f t="shared" ref="C11:D11" si="2">SUM(C12:C16)</f>
        <v>14015</v>
      </c>
      <c r="D11" s="389">
        <f t="shared" si="2"/>
        <v>10172</v>
      </c>
    </row>
    <row r="12" spans="1:4" ht="13.8">
      <c r="A12" s="188" t="s">
        <v>90</v>
      </c>
      <c r="B12" s="348">
        <v>1346</v>
      </c>
      <c r="C12" s="348">
        <v>1640</v>
      </c>
      <c r="D12" s="298">
        <v>1116</v>
      </c>
    </row>
    <row r="13" spans="1:4" ht="13.8">
      <c r="A13" s="188" t="s">
        <v>91</v>
      </c>
      <c r="B13" s="297">
        <v>575</v>
      </c>
      <c r="C13" s="297">
        <v>575</v>
      </c>
      <c r="D13" s="298">
        <v>190</v>
      </c>
    </row>
    <row r="14" spans="1:4" ht="13.8">
      <c r="A14" s="46" t="s">
        <v>92</v>
      </c>
      <c r="B14" s="374">
        <v>8245</v>
      </c>
      <c r="C14" s="297">
        <v>9408</v>
      </c>
      <c r="D14" s="298">
        <v>7074</v>
      </c>
    </row>
    <row r="15" spans="1:4" ht="13.8">
      <c r="A15" s="46" t="s">
        <v>93</v>
      </c>
      <c r="B15" s="374">
        <v>0</v>
      </c>
      <c r="C15" s="297">
        <v>0</v>
      </c>
      <c r="D15" s="298">
        <v>0</v>
      </c>
    </row>
    <row r="16" spans="1:4" ht="13.8">
      <c r="A16" s="46" t="s">
        <v>94</v>
      </c>
      <c r="B16" s="297">
        <v>2309</v>
      </c>
      <c r="C16" s="297">
        <v>2392</v>
      </c>
      <c r="D16" s="298">
        <v>1792</v>
      </c>
    </row>
    <row r="17" spans="1:4" ht="14.4">
      <c r="A17" s="272" t="s">
        <v>95</v>
      </c>
      <c r="B17" s="372">
        <v>15656</v>
      </c>
      <c r="C17" s="299">
        <v>15656</v>
      </c>
      <c r="D17" s="403">
        <v>2437</v>
      </c>
    </row>
    <row r="18" spans="1:4" ht="14.4">
      <c r="A18" s="271" t="s">
        <v>96</v>
      </c>
      <c r="B18" s="372">
        <f>SUM(B19:B23)</f>
        <v>19332</v>
      </c>
      <c r="C18" s="372">
        <f t="shared" ref="C18:D18" si="3">SUM(C19:C23)</f>
        <v>15792</v>
      </c>
      <c r="D18" s="389">
        <f t="shared" si="3"/>
        <v>2164</v>
      </c>
    </row>
    <row r="19" spans="1:4" ht="13.8">
      <c r="A19" s="46" t="s">
        <v>97</v>
      </c>
      <c r="B19" s="297">
        <v>591</v>
      </c>
      <c r="C19" s="297">
        <v>1533</v>
      </c>
      <c r="D19" s="298">
        <v>1533</v>
      </c>
    </row>
    <row r="20" spans="1:4" ht="13.8">
      <c r="A20" s="46" t="s">
        <v>176</v>
      </c>
      <c r="B20" s="297">
        <v>1020</v>
      </c>
      <c r="C20" s="297">
        <v>1020</v>
      </c>
      <c r="D20" s="298">
        <v>517</v>
      </c>
    </row>
    <row r="21" spans="1:4" ht="13.8">
      <c r="A21" s="46" t="s">
        <v>98</v>
      </c>
      <c r="B21" s="374">
        <v>750</v>
      </c>
      <c r="C21" s="297">
        <v>750</v>
      </c>
      <c r="D21" s="298">
        <v>99</v>
      </c>
    </row>
    <row r="22" spans="1:4" ht="13.8">
      <c r="A22" s="46" t="s">
        <v>99</v>
      </c>
      <c r="B22" s="297">
        <v>50</v>
      </c>
      <c r="C22" s="297">
        <v>50</v>
      </c>
      <c r="D22" s="298">
        <v>15</v>
      </c>
    </row>
    <row r="23" spans="1:4" ht="13.8">
      <c r="A23" s="46" t="s">
        <v>100</v>
      </c>
      <c r="B23" s="374">
        <v>16921</v>
      </c>
      <c r="C23" s="297">
        <v>12439</v>
      </c>
      <c r="D23" s="298"/>
    </row>
    <row r="24" spans="1:4" ht="13.8">
      <c r="A24" s="46"/>
      <c r="B24" s="297"/>
      <c r="C24" s="297"/>
      <c r="D24" s="298"/>
    </row>
    <row r="25" spans="1:4" ht="13.8">
      <c r="A25" s="51" t="s">
        <v>29</v>
      </c>
      <c r="B25" s="375">
        <f>SUM(B26+B31)</f>
        <v>11120</v>
      </c>
      <c r="C25" s="375">
        <f t="shared" ref="C25:D25" si="4">SUM(C26+C31)</f>
        <v>12131</v>
      </c>
      <c r="D25" s="390">
        <f t="shared" si="4"/>
        <v>7334</v>
      </c>
    </row>
    <row r="26" spans="1:4" ht="14.4">
      <c r="A26" s="271" t="s">
        <v>101</v>
      </c>
      <c r="B26" s="299">
        <f>SUM(B27:B30)</f>
        <v>7944</v>
      </c>
      <c r="C26" s="299">
        <f t="shared" ref="C26:D26" si="5">SUM(C27:C30)</f>
        <v>7944</v>
      </c>
      <c r="D26" s="391">
        <f t="shared" si="5"/>
        <v>7334</v>
      </c>
    </row>
    <row r="27" spans="1:4" ht="13.8">
      <c r="A27" s="46" t="s">
        <v>103</v>
      </c>
      <c r="B27" s="376"/>
      <c r="C27" s="300"/>
      <c r="D27" s="298"/>
    </row>
    <row r="28" spans="1:4" ht="13.8">
      <c r="A28" s="46" t="s">
        <v>104</v>
      </c>
      <c r="B28" s="376"/>
      <c r="C28" s="348">
        <v>350</v>
      </c>
      <c r="D28" s="298">
        <v>350</v>
      </c>
    </row>
    <row r="29" spans="1:4" ht="15.75" customHeight="1">
      <c r="A29" s="46" t="s">
        <v>105</v>
      </c>
      <c r="B29" s="348">
        <v>6255</v>
      </c>
      <c r="C29" s="348">
        <v>5905</v>
      </c>
      <c r="D29" s="298">
        <v>5425</v>
      </c>
    </row>
    <row r="30" spans="1:4" ht="13.8">
      <c r="A30" s="188" t="s">
        <v>107</v>
      </c>
      <c r="B30" s="297">
        <v>1689</v>
      </c>
      <c r="C30" s="297">
        <v>1689</v>
      </c>
      <c r="D30" s="298">
        <v>1559</v>
      </c>
    </row>
    <row r="31" spans="1:4" ht="16.5" customHeight="1">
      <c r="A31" s="271" t="s">
        <v>108</v>
      </c>
      <c r="B31" s="373">
        <f>SUM(B32:B35)</f>
        <v>3176</v>
      </c>
      <c r="C31" s="373">
        <f t="shared" ref="C31:D31" si="6">SUM(C32:C35)</f>
        <v>4187</v>
      </c>
      <c r="D31" s="509">
        <f t="shared" si="6"/>
        <v>0</v>
      </c>
    </row>
    <row r="32" spans="1:4" ht="15" customHeight="1">
      <c r="A32" s="188" t="s">
        <v>109</v>
      </c>
      <c r="B32" s="348">
        <v>2501</v>
      </c>
      <c r="C32" s="297">
        <v>3297</v>
      </c>
      <c r="D32" s="298">
        <v>0</v>
      </c>
    </row>
    <row r="33" spans="1:4" ht="13.8">
      <c r="A33" s="188" t="s">
        <v>110</v>
      </c>
      <c r="B33" s="300"/>
      <c r="C33" s="300"/>
      <c r="D33" s="298"/>
    </row>
    <row r="34" spans="1:4" ht="15" customHeight="1">
      <c r="A34" s="188" t="s">
        <v>111</v>
      </c>
      <c r="B34" s="347"/>
      <c r="C34" s="297"/>
      <c r="D34" s="298"/>
    </row>
    <row r="35" spans="1:4" ht="15.75" customHeight="1">
      <c r="A35" s="188" t="s">
        <v>112</v>
      </c>
      <c r="B35" s="377">
        <v>675</v>
      </c>
      <c r="C35" s="297">
        <v>890</v>
      </c>
      <c r="D35" s="298">
        <v>0</v>
      </c>
    </row>
    <row r="36" spans="1:4" ht="15.75" customHeight="1">
      <c r="A36" s="271" t="s">
        <v>182</v>
      </c>
      <c r="B36" s="373"/>
      <c r="C36" s="297"/>
      <c r="D36" s="298"/>
    </row>
    <row r="37" spans="1:4" ht="15.75" customHeight="1">
      <c r="A37" s="188"/>
      <c r="B37" s="377"/>
      <c r="C37" s="297"/>
      <c r="D37" s="298"/>
    </row>
    <row r="38" spans="1:4" ht="13.8">
      <c r="A38" s="46"/>
      <c r="B38" s="377"/>
      <c r="C38" s="297"/>
      <c r="D38" s="298"/>
    </row>
    <row r="39" spans="1:4" ht="18" customHeight="1">
      <c r="A39" s="273" t="s">
        <v>113</v>
      </c>
      <c r="B39" s="375">
        <v>20742</v>
      </c>
      <c r="C39" s="375">
        <v>20742</v>
      </c>
      <c r="D39" s="390">
        <v>20742</v>
      </c>
    </row>
    <row r="40" spans="1:4" ht="15.75" customHeight="1">
      <c r="A40" s="271" t="s">
        <v>114</v>
      </c>
      <c r="B40" s="373">
        <f>SUM(B41:B44)</f>
        <v>20742</v>
      </c>
      <c r="C40" s="373">
        <f t="shared" ref="C40:D40" si="7">SUM(C41:C44)</f>
        <v>20742</v>
      </c>
      <c r="D40" s="509">
        <f t="shared" si="7"/>
        <v>12235</v>
      </c>
    </row>
    <row r="41" spans="1:4" ht="17.25" customHeight="1">
      <c r="A41" s="188" t="s">
        <v>115</v>
      </c>
      <c r="B41" s="348"/>
      <c r="C41" s="301"/>
      <c r="D41" s="298"/>
    </row>
    <row r="42" spans="1:4" ht="18" customHeight="1">
      <c r="A42" s="188" t="s">
        <v>116</v>
      </c>
      <c r="B42" s="378"/>
      <c r="C42" s="302"/>
      <c r="D42" s="298"/>
    </row>
    <row r="43" spans="1:4" ht="18" customHeight="1">
      <c r="A43" s="188" t="s">
        <v>117</v>
      </c>
      <c r="B43" s="348">
        <v>2443</v>
      </c>
      <c r="C43" s="348">
        <v>2443</v>
      </c>
      <c r="D43" s="298">
        <v>2443</v>
      </c>
    </row>
    <row r="44" spans="1:4" ht="16.5" customHeight="1">
      <c r="A44" s="510" t="s">
        <v>118</v>
      </c>
      <c r="B44" s="348">
        <v>18299</v>
      </c>
      <c r="C44" s="297">
        <v>18299</v>
      </c>
      <c r="D44" s="298">
        <v>9792</v>
      </c>
    </row>
    <row r="45" spans="1:4" ht="20.25" customHeight="1" thickBot="1">
      <c r="A45" s="511" t="s">
        <v>119</v>
      </c>
      <c r="B45" s="512">
        <f>SUM(B6+B25+B39)</f>
        <v>116404</v>
      </c>
      <c r="C45" s="512">
        <f t="shared" ref="C45:D45" si="8">SUM(C6+C25+C39)</f>
        <v>117728</v>
      </c>
      <c r="D45" s="513">
        <f t="shared" si="8"/>
        <v>67791</v>
      </c>
    </row>
  </sheetData>
  <mergeCells count="2">
    <mergeCell ref="C4:D4"/>
    <mergeCell ref="C1:D1"/>
  </mergeCells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24"/>
  <dimension ref="A1:D44"/>
  <sheetViews>
    <sheetView workbookViewId="0">
      <selection activeCell="A5" sqref="A5:D44"/>
    </sheetView>
  </sheetViews>
  <sheetFormatPr defaultColWidth="9.109375" defaultRowHeight="13.2"/>
  <cols>
    <col min="1" max="1" width="47" style="1" customWidth="1"/>
    <col min="2" max="2" width="12.109375" style="1" customWidth="1"/>
    <col min="3" max="3" width="10.6640625" style="1" customWidth="1"/>
    <col min="4" max="16384" width="9.109375" style="1"/>
  </cols>
  <sheetData>
    <row r="1" spans="1:4" ht="15.6">
      <c r="A1" s="204"/>
      <c r="B1" s="168"/>
      <c r="C1" s="473" t="s">
        <v>290</v>
      </c>
      <c r="D1" s="473"/>
    </row>
    <row r="2" spans="1:4" ht="9.75" customHeight="1">
      <c r="A2" s="3"/>
      <c r="B2" s="3"/>
      <c r="C2" s="3"/>
    </row>
    <row r="3" spans="1:4" ht="15.6">
      <c r="A3" s="165" t="s">
        <v>69</v>
      </c>
      <c r="B3" s="77"/>
      <c r="C3" s="32"/>
    </row>
    <row r="4" spans="1:4" ht="18.75" customHeight="1" thickBot="1">
      <c r="A4" s="166"/>
      <c r="B4" s="167"/>
      <c r="C4" s="503" t="s">
        <v>13</v>
      </c>
      <c r="D4" s="503"/>
    </row>
    <row r="5" spans="1:4" ht="27.6">
      <c r="A5" s="504" t="s">
        <v>0</v>
      </c>
      <c r="B5" s="505" t="s">
        <v>230</v>
      </c>
      <c r="C5" s="506" t="s">
        <v>253</v>
      </c>
      <c r="D5" s="507" t="s">
        <v>254</v>
      </c>
    </row>
    <row r="6" spans="1:4" ht="13.8">
      <c r="A6" s="51" t="s">
        <v>22</v>
      </c>
      <c r="B6" s="300">
        <f>SUM(B7+B10+B11+B17+B18)</f>
        <v>66298</v>
      </c>
      <c r="C6" s="300">
        <f t="shared" ref="C6:D6" si="0">SUM(C7+C10+C11+C17+C18)</f>
        <v>66611</v>
      </c>
      <c r="D6" s="508">
        <f t="shared" si="0"/>
        <v>29970</v>
      </c>
    </row>
    <row r="7" spans="1:4" ht="14.4">
      <c r="A7" s="271" t="s">
        <v>85</v>
      </c>
      <c r="B7" s="372">
        <f>SUM(B8+B9)</f>
        <v>16978</v>
      </c>
      <c r="C7" s="372">
        <f t="shared" ref="C7:D7" si="1">SUM(C8+C9)</f>
        <v>19291</v>
      </c>
      <c r="D7" s="389">
        <f t="shared" si="1"/>
        <v>14197</v>
      </c>
    </row>
    <row r="8" spans="1:4" ht="13.8">
      <c r="A8" s="188" t="s">
        <v>86</v>
      </c>
      <c r="B8" s="297">
        <v>8641</v>
      </c>
      <c r="C8" s="297">
        <v>10741</v>
      </c>
      <c r="D8" s="298">
        <v>10446</v>
      </c>
    </row>
    <row r="9" spans="1:4" ht="15.75" customHeight="1">
      <c r="A9" s="46" t="s">
        <v>87</v>
      </c>
      <c r="B9" s="297">
        <v>8337</v>
      </c>
      <c r="C9" s="297">
        <v>8550</v>
      </c>
      <c r="D9" s="298">
        <v>3751</v>
      </c>
    </row>
    <row r="10" spans="1:4" ht="14.4">
      <c r="A10" s="271" t="s">
        <v>88</v>
      </c>
      <c r="B10" s="373">
        <v>3878</v>
      </c>
      <c r="C10" s="299">
        <v>3878</v>
      </c>
      <c r="D10" s="349">
        <v>1809</v>
      </c>
    </row>
    <row r="11" spans="1:4" ht="15" customHeight="1">
      <c r="A11" s="271" t="s">
        <v>89</v>
      </c>
      <c r="B11" s="372">
        <f>SUM(B12:B16)</f>
        <v>10454</v>
      </c>
      <c r="C11" s="372">
        <f t="shared" ref="C11:D11" si="2">SUM(C12:C16)</f>
        <v>11994</v>
      </c>
      <c r="D11" s="389">
        <f t="shared" si="2"/>
        <v>9363</v>
      </c>
    </row>
    <row r="12" spans="1:4" ht="13.8">
      <c r="A12" s="188" t="s">
        <v>90</v>
      </c>
      <c r="B12" s="348">
        <v>545</v>
      </c>
      <c r="C12" s="348">
        <v>839</v>
      </c>
      <c r="D12" s="298">
        <v>741</v>
      </c>
    </row>
    <row r="13" spans="1:4" ht="13.8">
      <c r="A13" s="188" t="s">
        <v>91</v>
      </c>
      <c r="B13" s="297">
        <v>455</v>
      </c>
      <c r="C13" s="297">
        <v>455</v>
      </c>
      <c r="D13" s="298">
        <v>168</v>
      </c>
    </row>
    <row r="14" spans="1:4" ht="13.8">
      <c r="A14" s="46" t="s">
        <v>92</v>
      </c>
      <c r="B14" s="374">
        <v>7395</v>
      </c>
      <c r="C14" s="297">
        <v>8568</v>
      </c>
      <c r="D14" s="298">
        <v>6777</v>
      </c>
    </row>
    <row r="15" spans="1:4" ht="13.8">
      <c r="A15" s="46" t="s">
        <v>93</v>
      </c>
      <c r="B15" s="374">
        <v>0</v>
      </c>
      <c r="C15" s="297">
        <v>0</v>
      </c>
      <c r="D15" s="298">
        <v>0</v>
      </c>
    </row>
    <row r="16" spans="1:4" ht="13.8">
      <c r="A16" s="46" t="s">
        <v>94</v>
      </c>
      <c r="B16" s="297">
        <v>2059</v>
      </c>
      <c r="C16" s="297">
        <v>2132</v>
      </c>
      <c r="D16" s="298">
        <v>1677</v>
      </c>
    </row>
    <row r="17" spans="1:4" ht="14.4">
      <c r="A17" s="272" t="s">
        <v>95</v>
      </c>
      <c r="B17" s="372">
        <v>15656</v>
      </c>
      <c r="C17" s="299">
        <v>15656</v>
      </c>
      <c r="D17" s="349">
        <v>2437</v>
      </c>
    </row>
    <row r="18" spans="1:4" ht="14.4">
      <c r="A18" s="271" t="s">
        <v>96</v>
      </c>
      <c r="B18" s="372">
        <f>SUM(B19:B23)</f>
        <v>19332</v>
      </c>
      <c r="C18" s="372">
        <f t="shared" ref="C18:D18" si="3">SUM(C19:C23)</f>
        <v>15792</v>
      </c>
      <c r="D18" s="389">
        <f t="shared" si="3"/>
        <v>2164</v>
      </c>
    </row>
    <row r="19" spans="1:4" ht="13.8">
      <c r="A19" s="46" t="s">
        <v>97</v>
      </c>
      <c r="B19" s="297">
        <v>591</v>
      </c>
      <c r="C19" s="297">
        <v>1533</v>
      </c>
      <c r="D19" s="298">
        <v>1533</v>
      </c>
    </row>
    <row r="20" spans="1:4" ht="13.8">
      <c r="A20" s="46" t="s">
        <v>176</v>
      </c>
      <c r="B20" s="297">
        <v>1020</v>
      </c>
      <c r="C20" s="297">
        <v>1020</v>
      </c>
      <c r="D20" s="298">
        <v>517</v>
      </c>
    </row>
    <row r="21" spans="1:4" ht="13.8">
      <c r="A21" s="46" t="s">
        <v>98</v>
      </c>
      <c r="B21" s="374">
        <v>750</v>
      </c>
      <c r="C21" s="297">
        <v>750</v>
      </c>
      <c r="D21" s="298">
        <v>99</v>
      </c>
    </row>
    <row r="22" spans="1:4" ht="13.8">
      <c r="A22" s="46" t="s">
        <v>99</v>
      </c>
      <c r="B22" s="297">
        <v>50</v>
      </c>
      <c r="C22" s="297">
        <v>50</v>
      </c>
      <c r="D22" s="298">
        <v>15</v>
      </c>
    </row>
    <row r="23" spans="1:4" ht="13.8">
      <c r="A23" s="46" t="s">
        <v>100</v>
      </c>
      <c r="B23" s="374">
        <v>16921</v>
      </c>
      <c r="C23" s="297">
        <v>12439</v>
      </c>
      <c r="D23" s="298"/>
    </row>
    <row r="24" spans="1:4" ht="13.8">
      <c r="A24" s="46"/>
      <c r="B24" s="297"/>
      <c r="C24" s="297"/>
      <c r="D24" s="298"/>
    </row>
    <row r="25" spans="1:4" ht="13.8">
      <c r="A25" s="51" t="s">
        <v>29</v>
      </c>
      <c r="B25" s="375">
        <f>SUM(B26+B31)</f>
        <v>10866</v>
      </c>
      <c r="C25" s="375">
        <f>SUM(C26+C31)</f>
        <v>11877</v>
      </c>
      <c r="D25" s="390">
        <f>SUM(D26+D31)</f>
        <v>7334</v>
      </c>
    </row>
    <row r="26" spans="1:4" ht="14.4">
      <c r="A26" s="271" t="s">
        <v>101</v>
      </c>
      <c r="B26" s="299">
        <f>SUM(B27:B30)</f>
        <v>7690</v>
      </c>
      <c r="C26" s="299">
        <f t="shared" ref="C26:D26" si="4">SUM(C27:C30)</f>
        <v>7690</v>
      </c>
      <c r="D26" s="391">
        <f t="shared" si="4"/>
        <v>7334</v>
      </c>
    </row>
    <row r="27" spans="1:4" ht="13.8">
      <c r="A27" s="46" t="s">
        <v>103</v>
      </c>
      <c r="B27" s="376"/>
      <c r="C27" s="300"/>
      <c r="D27" s="298"/>
    </row>
    <row r="28" spans="1:4" ht="13.8">
      <c r="A28" s="46" t="s">
        <v>104</v>
      </c>
      <c r="B28" s="376"/>
      <c r="C28" s="348">
        <v>350</v>
      </c>
      <c r="D28" s="298">
        <v>350</v>
      </c>
    </row>
    <row r="29" spans="1:4" ht="15" customHeight="1">
      <c r="A29" s="46" t="s">
        <v>105</v>
      </c>
      <c r="B29" s="348">
        <v>6055</v>
      </c>
      <c r="C29" s="348">
        <v>5705</v>
      </c>
      <c r="D29" s="298">
        <v>5425</v>
      </c>
    </row>
    <row r="30" spans="1:4" ht="13.8">
      <c r="A30" s="188" t="s">
        <v>107</v>
      </c>
      <c r="B30" s="297">
        <v>1635</v>
      </c>
      <c r="C30" s="297">
        <v>1635</v>
      </c>
      <c r="D30" s="298">
        <v>1559</v>
      </c>
    </row>
    <row r="31" spans="1:4" ht="16.5" customHeight="1">
      <c r="A31" s="271" t="s">
        <v>108</v>
      </c>
      <c r="B31" s="373">
        <f>SUM(B32:B35)</f>
        <v>3176</v>
      </c>
      <c r="C31" s="373">
        <f t="shared" ref="C31:D31" si="5">SUM(C32:C35)</f>
        <v>4187</v>
      </c>
      <c r="D31" s="509">
        <f t="shared" si="5"/>
        <v>0</v>
      </c>
    </row>
    <row r="32" spans="1:4" ht="18" customHeight="1">
      <c r="A32" s="188" t="s">
        <v>109</v>
      </c>
      <c r="B32" s="348">
        <v>2501</v>
      </c>
      <c r="C32" s="297">
        <v>3297</v>
      </c>
      <c r="D32" s="298">
        <v>0</v>
      </c>
    </row>
    <row r="33" spans="1:4" ht="18" customHeight="1">
      <c r="A33" s="188" t="s">
        <v>110</v>
      </c>
      <c r="B33" s="300"/>
      <c r="C33" s="300"/>
      <c r="D33" s="298"/>
    </row>
    <row r="34" spans="1:4" ht="15.75" customHeight="1">
      <c r="A34" s="188" t="s">
        <v>111</v>
      </c>
      <c r="B34" s="347"/>
      <c r="C34" s="297"/>
      <c r="D34" s="298"/>
    </row>
    <row r="35" spans="1:4" ht="15.75" customHeight="1">
      <c r="A35" s="188" t="s">
        <v>112</v>
      </c>
      <c r="B35" s="377">
        <v>675</v>
      </c>
      <c r="C35" s="297">
        <v>890</v>
      </c>
      <c r="D35" s="298">
        <v>0</v>
      </c>
    </row>
    <row r="36" spans="1:4" s="197" customFormat="1" ht="15.75" customHeight="1">
      <c r="A36" s="271" t="s">
        <v>182</v>
      </c>
      <c r="B36" s="373"/>
      <c r="C36" s="299"/>
      <c r="D36" s="349"/>
    </row>
    <row r="37" spans="1:4" ht="15" customHeight="1">
      <c r="A37" s="46"/>
      <c r="B37" s="377"/>
      <c r="C37" s="297"/>
      <c r="D37" s="298"/>
    </row>
    <row r="38" spans="1:4" ht="18" customHeight="1">
      <c r="A38" s="273" t="s">
        <v>113</v>
      </c>
      <c r="B38" s="375">
        <v>20742</v>
      </c>
      <c r="C38" s="375">
        <v>20742</v>
      </c>
      <c r="D38" s="390">
        <v>20742</v>
      </c>
    </row>
    <row r="39" spans="1:4" ht="15.75" customHeight="1">
      <c r="A39" s="271" t="s">
        <v>114</v>
      </c>
      <c r="B39" s="373">
        <f>SUM(B40:B43)</f>
        <v>20742</v>
      </c>
      <c r="C39" s="373">
        <f t="shared" ref="C39:D39" si="6">SUM(C40:C43)</f>
        <v>20742</v>
      </c>
      <c r="D39" s="509">
        <f t="shared" si="6"/>
        <v>12235</v>
      </c>
    </row>
    <row r="40" spans="1:4" ht="17.25" customHeight="1">
      <c r="A40" s="188" t="s">
        <v>115</v>
      </c>
      <c r="B40" s="348"/>
      <c r="C40" s="301"/>
      <c r="D40" s="298"/>
    </row>
    <row r="41" spans="1:4" ht="18" customHeight="1">
      <c r="A41" s="188" t="s">
        <v>116</v>
      </c>
      <c r="B41" s="378"/>
      <c r="C41" s="302"/>
      <c r="D41" s="298"/>
    </row>
    <row r="42" spans="1:4" ht="18" customHeight="1">
      <c r="A42" s="188" t="s">
        <v>117</v>
      </c>
      <c r="B42" s="348">
        <v>2443</v>
      </c>
      <c r="C42" s="384">
        <v>2443</v>
      </c>
      <c r="D42" s="385">
        <v>2443</v>
      </c>
    </row>
    <row r="43" spans="1:4" ht="16.5" customHeight="1">
      <c r="A43" s="510" t="s">
        <v>118</v>
      </c>
      <c r="B43" s="348">
        <v>18299</v>
      </c>
      <c r="C43" s="297">
        <v>18299</v>
      </c>
      <c r="D43" s="298">
        <v>9792</v>
      </c>
    </row>
    <row r="44" spans="1:4" ht="20.25" customHeight="1" thickBot="1">
      <c r="A44" s="514" t="s">
        <v>119</v>
      </c>
      <c r="B44" s="512">
        <f>SUM(B6+B25+B38)</f>
        <v>97906</v>
      </c>
      <c r="C44" s="512">
        <f t="shared" ref="C44:D44" si="7">SUM(C6+C25+C38)</f>
        <v>99230</v>
      </c>
      <c r="D44" s="513">
        <f t="shared" si="7"/>
        <v>58046</v>
      </c>
    </row>
  </sheetData>
  <mergeCells count="2">
    <mergeCell ref="C4:D4"/>
    <mergeCell ref="C1:D1"/>
  </mergeCells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5"/>
  <dimension ref="A1:D44"/>
  <sheetViews>
    <sheetView topLeftCell="A22" workbookViewId="0">
      <selection activeCell="C1" sqref="C1:D1"/>
    </sheetView>
  </sheetViews>
  <sheetFormatPr defaultColWidth="9.109375" defaultRowHeight="13.2"/>
  <cols>
    <col min="1" max="1" width="45.109375" style="1" customWidth="1"/>
    <col min="2" max="2" width="12.88671875" style="1" customWidth="1"/>
    <col min="3" max="3" width="10.6640625" style="1" customWidth="1"/>
    <col min="4" max="16384" width="9.109375" style="1"/>
  </cols>
  <sheetData>
    <row r="1" spans="1:4" ht="15.6">
      <c r="A1" s="204"/>
      <c r="B1" s="168"/>
      <c r="C1" s="473" t="s">
        <v>291</v>
      </c>
      <c r="D1" s="473"/>
    </row>
    <row r="2" spans="1:4" ht="15.6">
      <c r="A2" s="165"/>
      <c r="B2" s="77"/>
      <c r="C2" s="32"/>
    </row>
    <row r="3" spans="1:4" ht="15.6">
      <c r="A3" s="165" t="s">
        <v>234</v>
      </c>
      <c r="B3" s="11"/>
      <c r="C3" s="11"/>
    </row>
    <row r="4" spans="1:4" ht="23.25" customHeight="1" thickBot="1">
      <c r="A4" s="166"/>
      <c r="B4" s="167"/>
      <c r="C4" s="474" t="s">
        <v>13</v>
      </c>
      <c r="D4" s="474"/>
    </row>
    <row r="5" spans="1:4" ht="28.2" thickBot="1">
      <c r="A5" s="182" t="s">
        <v>0</v>
      </c>
      <c r="B5" s="274" t="s">
        <v>230</v>
      </c>
      <c r="C5" s="305" t="s">
        <v>253</v>
      </c>
      <c r="D5" s="306" t="s">
        <v>254</v>
      </c>
    </row>
    <row r="6" spans="1:4" ht="15.6">
      <c r="A6" s="270" t="s">
        <v>22</v>
      </c>
      <c r="B6" s="307">
        <f>SUM(B7+B10+B11+B17+B18)</f>
        <v>18244</v>
      </c>
      <c r="C6" s="307">
        <f t="shared" ref="C6:D6" si="0">SUM(C7+C10+C11+C17+C18)</f>
        <v>18244</v>
      </c>
      <c r="D6" s="388">
        <f t="shared" si="0"/>
        <v>9745</v>
      </c>
    </row>
    <row r="7" spans="1:4" ht="14.4">
      <c r="A7" s="271" t="s">
        <v>85</v>
      </c>
      <c r="B7" s="287">
        <f>SUM(B8:B9)</f>
        <v>13423</v>
      </c>
      <c r="C7" s="287">
        <f t="shared" ref="C7:D7" si="1">SUM(C8:C9)</f>
        <v>13423</v>
      </c>
      <c r="D7" s="389">
        <f t="shared" si="1"/>
        <v>7609</v>
      </c>
    </row>
    <row r="8" spans="1:4" ht="13.8">
      <c r="A8" s="188" t="s">
        <v>86</v>
      </c>
      <c r="B8" s="288">
        <v>13423</v>
      </c>
      <c r="C8" s="297">
        <v>13423</v>
      </c>
      <c r="D8" s="298">
        <v>7609</v>
      </c>
    </row>
    <row r="9" spans="1:4" ht="15.75" customHeight="1">
      <c r="A9" s="46" t="s">
        <v>87</v>
      </c>
      <c r="B9" s="276"/>
      <c r="C9" s="297"/>
      <c r="D9" s="298"/>
    </row>
    <row r="10" spans="1:4" ht="14.4">
      <c r="A10" s="271" t="s">
        <v>88</v>
      </c>
      <c r="B10" s="289">
        <v>2800</v>
      </c>
      <c r="C10" s="299">
        <v>2800</v>
      </c>
      <c r="D10" s="349">
        <v>1327</v>
      </c>
    </row>
    <row r="11" spans="1:4" ht="15" customHeight="1">
      <c r="A11" s="271" t="s">
        <v>89</v>
      </c>
      <c r="B11" s="287">
        <f>SUM(B12:B16)</f>
        <v>2021</v>
      </c>
      <c r="C11" s="287">
        <f t="shared" ref="C11:D11" si="2">SUM(C12:C16)</f>
        <v>2021</v>
      </c>
      <c r="D11" s="389">
        <f t="shared" si="2"/>
        <v>809</v>
      </c>
    </row>
    <row r="12" spans="1:4" ht="13.8">
      <c r="A12" s="188" t="s">
        <v>90</v>
      </c>
      <c r="B12" s="290">
        <v>801</v>
      </c>
      <c r="C12" s="348">
        <v>801</v>
      </c>
      <c r="D12" s="298">
        <v>375</v>
      </c>
    </row>
    <row r="13" spans="1:4" ht="13.8">
      <c r="A13" s="188" t="s">
        <v>91</v>
      </c>
      <c r="B13" s="288">
        <v>120</v>
      </c>
      <c r="C13" s="297">
        <v>120</v>
      </c>
      <c r="D13" s="298">
        <v>22</v>
      </c>
    </row>
    <row r="14" spans="1:4" ht="13.8">
      <c r="A14" s="46" t="s">
        <v>92</v>
      </c>
      <c r="B14" s="291">
        <v>850</v>
      </c>
      <c r="C14" s="297">
        <v>840</v>
      </c>
      <c r="D14" s="298">
        <v>297</v>
      </c>
    </row>
    <row r="15" spans="1:4" ht="13.8">
      <c r="A15" s="46" t="s">
        <v>93</v>
      </c>
      <c r="B15" s="279"/>
      <c r="C15" s="297"/>
      <c r="D15" s="298"/>
    </row>
    <row r="16" spans="1:4" ht="13.8">
      <c r="A16" s="46" t="s">
        <v>94</v>
      </c>
      <c r="B16" s="288">
        <v>250</v>
      </c>
      <c r="C16" s="297">
        <v>260</v>
      </c>
      <c r="D16" s="298">
        <v>115</v>
      </c>
    </row>
    <row r="17" spans="1:4" ht="14.4">
      <c r="A17" s="272" t="s">
        <v>95</v>
      </c>
      <c r="B17" s="275"/>
      <c r="C17" s="299"/>
      <c r="D17" s="298"/>
    </row>
    <row r="18" spans="1:4" ht="14.4">
      <c r="A18" s="271" t="s">
        <v>96</v>
      </c>
      <c r="B18" s="275"/>
      <c r="C18" s="297"/>
      <c r="D18" s="298"/>
    </row>
    <row r="19" spans="1:4" ht="13.8">
      <c r="A19" s="46" t="s">
        <v>97</v>
      </c>
      <c r="B19" s="276"/>
      <c r="C19" s="297"/>
      <c r="D19" s="298"/>
    </row>
    <row r="20" spans="1:4" ht="13.8">
      <c r="A20" s="46" t="s">
        <v>98</v>
      </c>
      <c r="B20" s="279"/>
      <c r="C20" s="297"/>
      <c r="D20" s="298"/>
    </row>
    <row r="21" spans="1:4" ht="13.8">
      <c r="A21" s="46" t="s">
        <v>99</v>
      </c>
      <c r="B21" s="276"/>
      <c r="C21" s="297"/>
      <c r="D21" s="298"/>
    </row>
    <row r="22" spans="1:4" ht="13.8">
      <c r="A22" s="46" t="s">
        <v>100</v>
      </c>
      <c r="B22" s="279"/>
      <c r="C22" s="297"/>
      <c r="D22" s="298"/>
    </row>
    <row r="23" spans="1:4" ht="13.8">
      <c r="A23" s="46"/>
      <c r="B23" s="276"/>
      <c r="C23" s="297"/>
      <c r="D23" s="298"/>
    </row>
    <row r="24" spans="1:4" ht="13.8">
      <c r="A24" s="51" t="s">
        <v>29</v>
      </c>
      <c r="B24" s="292">
        <f>SUM(B25+B32)</f>
        <v>254</v>
      </c>
      <c r="C24" s="292">
        <f t="shared" ref="C24:D24" si="3">SUM(C25+C32)</f>
        <v>254</v>
      </c>
      <c r="D24" s="390">
        <f t="shared" si="3"/>
        <v>0</v>
      </c>
    </row>
    <row r="25" spans="1:4" ht="14.4">
      <c r="A25" s="271" t="s">
        <v>101</v>
      </c>
      <c r="B25" s="293">
        <f>SUM(B26:B31)</f>
        <v>254</v>
      </c>
      <c r="C25" s="293">
        <f t="shared" ref="C25:D25" si="4">SUM(C26:C31)</f>
        <v>254</v>
      </c>
      <c r="D25" s="391">
        <f t="shared" si="4"/>
        <v>0</v>
      </c>
    </row>
    <row r="26" spans="1:4" ht="13.8">
      <c r="A26" s="188" t="s">
        <v>102</v>
      </c>
      <c r="B26" s="308"/>
      <c r="C26" s="297"/>
      <c r="D26" s="298"/>
    </row>
    <row r="27" spans="1:4" ht="13.8">
      <c r="A27" s="46" t="s">
        <v>103</v>
      </c>
      <c r="B27" s="279"/>
      <c r="C27" s="346"/>
      <c r="D27" s="298"/>
    </row>
    <row r="28" spans="1:4" ht="13.8">
      <c r="A28" s="46" t="s">
        <v>104</v>
      </c>
      <c r="B28" s="309"/>
      <c r="C28" s="300"/>
      <c r="D28" s="298"/>
    </row>
    <row r="29" spans="1:4" ht="17.25" customHeight="1">
      <c r="A29" s="46" t="s">
        <v>105</v>
      </c>
      <c r="B29" s="290">
        <v>200</v>
      </c>
      <c r="C29" s="348">
        <v>200</v>
      </c>
      <c r="D29" s="298">
        <v>0</v>
      </c>
    </row>
    <row r="30" spans="1:4" ht="15.75" customHeight="1">
      <c r="A30" s="188" t="s">
        <v>106</v>
      </c>
      <c r="B30" s="276"/>
      <c r="C30" s="297"/>
      <c r="D30" s="298"/>
    </row>
    <row r="31" spans="1:4" ht="13.8">
      <c r="A31" s="188" t="s">
        <v>107</v>
      </c>
      <c r="B31" s="288">
        <v>54</v>
      </c>
      <c r="C31" s="297">
        <v>54</v>
      </c>
      <c r="D31" s="298">
        <v>0</v>
      </c>
    </row>
    <row r="32" spans="1:4" ht="16.5" customHeight="1">
      <c r="A32" s="271" t="s">
        <v>108</v>
      </c>
      <c r="B32" s="279"/>
      <c r="C32" s="297"/>
      <c r="D32" s="298"/>
    </row>
    <row r="33" spans="1:4" ht="18" customHeight="1">
      <c r="A33" s="188" t="s">
        <v>109</v>
      </c>
      <c r="B33" s="282"/>
      <c r="C33" s="297"/>
      <c r="D33" s="298"/>
    </row>
    <row r="34" spans="1:4" ht="18" customHeight="1">
      <c r="A34" s="188" t="s">
        <v>110</v>
      </c>
      <c r="B34" s="281"/>
      <c r="C34" s="300"/>
      <c r="D34" s="298"/>
    </row>
    <row r="35" spans="1:4" ht="15.75" customHeight="1">
      <c r="A35" s="188" t="s">
        <v>111</v>
      </c>
      <c r="B35" s="282"/>
      <c r="C35" s="297"/>
      <c r="D35" s="298"/>
    </row>
    <row r="36" spans="1:4" ht="15.75" customHeight="1">
      <c r="A36" s="188" t="s">
        <v>112</v>
      </c>
      <c r="B36" s="277"/>
      <c r="C36" s="297"/>
      <c r="D36" s="298"/>
    </row>
    <row r="37" spans="1:4" ht="15.75" customHeight="1">
      <c r="A37" s="46"/>
      <c r="B37" s="283"/>
      <c r="C37" s="297"/>
      <c r="D37" s="298"/>
    </row>
    <row r="38" spans="1:4" ht="18" customHeight="1">
      <c r="A38" s="273" t="s">
        <v>113</v>
      </c>
      <c r="B38" s="280">
        <f>SUM(B39)</f>
        <v>0</v>
      </c>
      <c r="C38" s="280">
        <f t="shared" ref="C38:D38" si="5">SUM(C39)</f>
        <v>0</v>
      </c>
      <c r="D38" s="392">
        <f t="shared" si="5"/>
        <v>0</v>
      </c>
    </row>
    <row r="39" spans="1:4" ht="15.75" customHeight="1">
      <c r="A39" s="271" t="s">
        <v>114</v>
      </c>
      <c r="B39" s="277">
        <f>SUM(B40:B43)</f>
        <v>0</v>
      </c>
      <c r="C39" s="277">
        <f t="shared" ref="C39:D39" si="6">SUM(C40:C43)</f>
        <v>0</v>
      </c>
      <c r="D39" s="393">
        <f t="shared" si="6"/>
        <v>0</v>
      </c>
    </row>
    <row r="40" spans="1:4" ht="17.25" customHeight="1">
      <c r="A40" s="188" t="s">
        <v>115</v>
      </c>
      <c r="B40" s="278"/>
      <c r="C40" s="301"/>
      <c r="D40" s="298"/>
    </row>
    <row r="41" spans="1:4" ht="18" customHeight="1">
      <c r="A41" s="188" t="s">
        <v>116</v>
      </c>
      <c r="B41" s="284"/>
      <c r="C41" s="302"/>
      <c r="D41" s="298"/>
    </row>
    <row r="42" spans="1:4" ht="18" customHeight="1">
      <c r="A42" s="188" t="s">
        <v>117</v>
      </c>
      <c r="B42" s="278"/>
      <c r="C42" s="302"/>
      <c r="D42" s="298"/>
    </row>
    <row r="43" spans="1:4" ht="16.5" customHeight="1" thickBot="1">
      <c r="A43" s="285" t="s">
        <v>118</v>
      </c>
      <c r="B43" s="310"/>
      <c r="C43" s="303"/>
      <c r="D43" s="304"/>
    </row>
    <row r="44" spans="1:4" ht="20.25" customHeight="1" thickBot="1">
      <c r="A44" s="286" t="s">
        <v>119</v>
      </c>
      <c r="B44" s="296">
        <f>SUM(B6+B24+B38)</f>
        <v>18498</v>
      </c>
      <c r="C44" s="386">
        <f t="shared" ref="C44:D44" si="7">SUM(C6+C24+C38)</f>
        <v>18498</v>
      </c>
      <c r="D44" s="387">
        <f t="shared" si="7"/>
        <v>9745</v>
      </c>
    </row>
  </sheetData>
  <mergeCells count="2">
    <mergeCell ref="C4:D4"/>
    <mergeCell ref="C1:D1"/>
  </mergeCells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2</vt:i4>
      </vt:variant>
    </vt:vector>
  </HeadingPairs>
  <TitlesOfParts>
    <vt:vector size="19" baseType="lpstr">
      <vt:lpstr>1. melléklet</vt:lpstr>
      <vt:lpstr>2. melléklet</vt:lpstr>
      <vt:lpstr>3. melléklet</vt:lpstr>
      <vt:lpstr>4. melléklet</vt:lpstr>
      <vt:lpstr>4.1 melléklet</vt:lpstr>
      <vt:lpstr>4.2 melléklet</vt:lpstr>
      <vt:lpstr>5. melléklet</vt:lpstr>
      <vt:lpstr>5.1 melléklet</vt:lpstr>
      <vt:lpstr>5.2 melléklet</vt:lpstr>
      <vt:lpstr>6. melléklet</vt:lpstr>
      <vt:lpstr>7. melléklet</vt:lpstr>
      <vt:lpstr>8. melléklet</vt:lpstr>
      <vt:lpstr>9 melléklet</vt:lpstr>
      <vt:lpstr>10. melléklet</vt:lpstr>
      <vt:lpstr>11. melléklet</vt:lpstr>
      <vt:lpstr>12. melléklet</vt:lpstr>
      <vt:lpstr>13. melléklet</vt:lpstr>
      <vt:lpstr>'13. melléklet'!_Hlk10611015</vt:lpstr>
      <vt:lpstr>'6. melléklet'!Nyomtatási_terület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Manyi</dc:creator>
  <cp:lastModifiedBy>jegyzo</cp:lastModifiedBy>
  <cp:lastPrinted>2020-09-11T11:11:45Z</cp:lastPrinted>
  <dcterms:created xsi:type="dcterms:W3CDTF">2003-08-19T11:25:04Z</dcterms:created>
  <dcterms:modified xsi:type="dcterms:W3CDTF">2020-09-11T11:11:48Z</dcterms:modified>
</cp:coreProperties>
</file>