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gyzo\Desktop\Beleg\Önkormányzat  2015.I.félévi teljesítése\"/>
    </mc:Choice>
  </mc:AlternateContent>
  <bookViews>
    <workbookView xWindow="240" yWindow="75" windowWidth="8475" windowHeight="6660" tabRatio="599" firstSheet="15" activeTab="20"/>
  </bookViews>
  <sheets>
    <sheet name="1. melléklet" sheetId="31" r:id="rId1"/>
    <sheet name="2. melléklet" sheetId="33" r:id="rId2"/>
    <sheet name="3. melléklet" sheetId="35" r:id="rId3"/>
    <sheet name="4. melléklet" sheetId="15" r:id="rId4"/>
    <sheet name="4.1 melléklet " sheetId="48" r:id="rId5"/>
    <sheet name="4.2 melléklet" sheetId="45" r:id="rId6"/>
    <sheet name="5. melléklet" sheetId="5" r:id="rId7"/>
    <sheet name="5.1 melléklet" sheetId="46" r:id="rId8"/>
    <sheet name="5.2 melléklet" sheetId="47" r:id="rId9"/>
    <sheet name="6. melléklet" sheetId="7" r:id="rId10"/>
    <sheet name="8. melléklet" sheetId="1" state="hidden" r:id="rId11"/>
    <sheet name="7. melléklet" sheetId="51" r:id="rId12"/>
    <sheet name="8.melléklet" sheetId="50" r:id="rId13"/>
    <sheet name="9.melléklet" sheetId="8" r:id="rId14"/>
    <sheet name="10.melléklet" sheetId="36" r:id="rId15"/>
    <sheet name="11.melléklet" sheetId="30" r:id="rId16"/>
    <sheet name="12.melléklet" sheetId="29" r:id="rId17"/>
    <sheet name="13.melléklet" sheetId="21" r:id="rId18"/>
    <sheet name="14. melléklet" sheetId="52" r:id="rId19"/>
    <sheet name="15. melléklet" sheetId="11" r:id="rId20"/>
    <sheet name="16.melléklet" sheetId="37" r:id="rId21"/>
  </sheets>
  <definedNames>
    <definedName name="_xlnm.Print_Area" localSheetId="9">'6. melléklet'!$A$1:$I$130</definedName>
  </definedNames>
  <calcPr calcId="152511"/>
</workbook>
</file>

<file path=xl/calcChain.xml><?xml version="1.0" encoding="utf-8"?>
<calcChain xmlns="http://schemas.openxmlformats.org/spreadsheetml/2006/main">
  <c r="I130" i="7" l="1"/>
  <c r="I90" i="7"/>
  <c r="I42" i="7"/>
  <c r="G29" i="7"/>
  <c r="G42" i="7" s="1"/>
  <c r="N19" i="52"/>
  <c r="N18" i="52"/>
  <c r="N17" i="52"/>
  <c r="N16" i="52"/>
  <c r="N15" i="52"/>
  <c r="N14" i="52"/>
  <c r="N13" i="52"/>
  <c r="N12" i="52"/>
  <c r="N11" i="52"/>
  <c r="N10" i="52"/>
  <c r="N9" i="52"/>
  <c r="M32" i="52"/>
  <c r="L32" i="52"/>
  <c r="K32" i="52"/>
  <c r="J32" i="52"/>
  <c r="I32" i="52"/>
  <c r="H32" i="52"/>
  <c r="G32" i="52"/>
  <c r="F32" i="52"/>
  <c r="E32" i="52"/>
  <c r="D32" i="52"/>
  <c r="C32" i="52"/>
  <c r="B32" i="52"/>
  <c r="N31" i="52"/>
  <c r="N30" i="52"/>
  <c r="N29" i="52"/>
  <c r="N28" i="52"/>
  <c r="N27" i="52"/>
  <c r="N26" i="52"/>
  <c r="N25" i="52"/>
  <c r="N24" i="52"/>
  <c r="N23" i="52"/>
  <c r="M20" i="52"/>
  <c r="L20" i="52"/>
  <c r="K20" i="52"/>
  <c r="J20" i="52"/>
  <c r="I20" i="52"/>
  <c r="H20" i="52"/>
  <c r="G20" i="52"/>
  <c r="F20" i="52"/>
  <c r="E20" i="52"/>
  <c r="D20" i="52"/>
  <c r="C20" i="52"/>
  <c r="B20" i="52"/>
  <c r="C22" i="37"/>
  <c r="B22" i="37"/>
  <c r="E20" i="51"/>
  <c r="D20" i="51"/>
  <c r="N32" i="52" l="1"/>
  <c r="N20" i="52"/>
  <c r="C20" i="51"/>
  <c r="D18" i="50"/>
  <c r="E18" i="50"/>
  <c r="C18" i="50"/>
  <c r="G128" i="7"/>
  <c r="B121" i="7"/>
  <c r="B120" i="7"/>
  <c r="G117" i="7"/>
  <c r="F117" i="7"/>
  <c r="F130" i="7" s="1"/>
  <c r="E117" i="7"/>
  <c r="E130" i="7" s="1"/>
  <c r="D117" i="7"/>
  <c r="D130" i="7" s="1"/>
  <c r="C117" i="7"/>
  <c r="C130" i="7" s="1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0" i="7"/>
  <c r="G77" i="7"/>
  <c r="G90" i="7" s="1"/>
  <c r="F77" i="7"/>
  <c r="F90" i="7" s="1"/>
  <c r="E77" i="7"/>
  <c r="E90" i="7" s="1"/>
  <c r="D77" i="7"/>
  <c r="D90" i="7" s="1"/>
  <c r="C77" i="7"/>
  <c r="C90" i="7" s="1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0" i="7"/>
  <c r="D89" i="11"/>
  <c r="D87" i="11"/>
  <c r="D84" i="11"/>
  <c r="D76" i="11"/>
  <c r="D94" i="11" s="1"/>
  <c r="D65" i="11"/>
  <c r="D93" i="11" s="1"/>
  <c r="C89" i="11"/>
  <c r="C87" i="11"/>
  <c r="C84" i="11"/>
  <c r="C83" i="11" s="1"/>
  <c r="C76" i="11"/>
  <c r="C94" i="11" s="1"/>
  <c r="C65" i="11"/>
  <c r="C93" i="11" s="1"/>
  <c r="B84" i="11"/>
  <c r="B93" i="11"/>
  <c r="B92" i="11"/>
  <c r="B76" i="11"/>
  <c r="B94" i="11" s="1"/>
  <c r="B65" i="11"/>
  <c r="D40" i="11"/>
  <c r="D13" i="11"/>
  <c r="C39" i="11"/>
  <c r="C13" i="11"/>
  <c r="D23" i="11"/>
  <c r="C23" i="11"/>
  <c r="C27" i="11" s="1"/>
  <c r="B23" i="11"/>
  <c r="D25" i="11"/>
  <c r="D20" i="11"/>
  <c r="D39" i="11"/>
  <c r="C25" i="11"/>
  <c r="C20" i="11"/>
  <c r="C40" i="11" s="1"/>
  <c r="B20" i="11"/>
  <c r="B40" i="11" s="1"/>
  <c r="B13" i="11"/>
  <c r="B39" i="11" s="1"/>
  <c r="F29" i="7"/>
  <c r="F42" i="7" s="1"/>
  <c r="E29" i="7"/>
  <c r="E42" i="7" s="1"/>
  <c r="D29" i="7"/>
  <c r="D42" i="7" s="1"/>
  <c r="C29" i="7"/>
  <c r="C42" i="7" s="1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2" i="7"/>
  <c r="D55" i="15"/>
  <c r="D50" i="15" s="1"/>
  <c r="D26" i="15"/>
  <c r="D23" i="15"/>
  <c r="C23" i="15"/>
  <c r="C21" i="15" s="1"/>
  <c r="C26" i="15"/>
  <c r="D55" i="48"/>
  <c r="D51" i="48"/>
  <c r="D50" i="48"/>
  <c r="D47" i="48"/>
  <c r="D43" i="48"/>
  <c r="D39" i="48"/>
  <c r="D31" i="48"/>
  <c r="D25" i="48"/>
  <c r="D23" i="48"/>
  <c r="D17" i="48"/>
  <c r="D7" i="48"/>
  <c r="D6" i="48" s="1"/>
  <c r="C55" i="48"/>
  <c r="C50" i="48" s="1"/>
  <c r="C51" i="48"/>
  <c r="C47" i="48"/>
  <c r="C43" i="48"/>
  <c r="C39" i="48"/>
  <c r="C31" i="48"/>
  <c r="C25" i="48"/>
  <c r="C23" i="48"/>
  <c r="C17" i="48"/>
  <c r="C7" i="48"/>
  <c r="C6" i="48" s="1"/>
  <c r="B55" i="48"/>
  <c r="B50" i="48" s="1"/>
  <c r="B51" i="48"/>
  <c r="B47" i="48"/>
  <c r="B43" i="48"/>
  <c r="B39" i="48"/>
  <c r="B31" i="48"/>
  <c r="B21" i="48"/>
  <c r="B59" i="48" s="1"/>
  <c r="B17" i="48"/>
  <c r="B7" i="48"/>
  <c r="B6" i="48"/>
  <c r="D51" i="45"/>
  <c r="D59" i="45" s="1"/>
  <c r="C51" i="45"/>
  <c r="C59" i="45" s="1"/>
  <c r="D26" i="5"/>
  <c r="C26" i="5"/>
  <c r="B26" i="5"/>
  <c r="B25" i="5" s="1"/>
  <c r="D17" i="15"/>
  <c r="D47" i="15"/>
  <c r="D43" i="15"/>
  <c r="D39" i="15"/>
  <c r="D31" i="15"/>
  <c r="D25" i="15"/>
  <c r="D21" i="15" s="1"/>
  <c r="D7" i="15"/>
  <c r="D6" i="15" s="1"/>
  <c r="C50" i="15"/>
  <c r="C47" i="15"/>
  <c r="C43" i="15"/>
  <c r="C39" i="15"/>
  <c r="C31" i="15"/>
  <c r="C25" i="15"/>
  <c r="C17" i="15"/>
  <c r="C7" i="15"/>
  <c r="C6" i="15" s="1"/>
  <c r="B50" i="15"/>
  <c r="B47" i="15"/>
  <c r="B43" i="15"/>
  <c r="B39" i="15"/>
  <c r="B31" i="15"/>
  <c r="B25" i="15"/>
  <c r="B21" i="15"/>
  <c r="B17" i="15"/>
  <c r="B7" i="15"/>
  <c r="B6" i="15" s="1"/>
  <c r="B59" i="15" s="1"/>
  <c r="D38" i="47"/>
  <c r="D32" i="47"/>
  <c r="B32" i="47"/>
  <c r="D25" i="47"/>
  <c r="B25" i="47"/>
  <c r="D24" i="47"/>
  <c r="B18" i="47"/>
  <c r="C18" i="47"/>
  <c r="D18" i="47"/>
  <c r="D11" i="47"/>
  <c r="D6" i="47" s="1"/>
  <c r="D44" i="47" s="1"/>
  <c r="D7" i="47"/>
  <c r="C38" i="47"/>
  <c r="C32" i="47"/>
  <c r="C24" i="47" s="1"/>
  <c r="C25" i="47"/>
  <c r="C11" i="47"/>
  <c r="C7" i="47"/>
  <c r="B38" i="47"/>
  <c r="B6" i="47"/>
  <c r="D30" i="46"/>
  <c r="B30" i="46"/>
  <c r="B38" i="46"/>
  <c r="B37" i="46" s="1"/>
  <c r="B11" i="46"/>
  <c r="C38" i="46"/>
  <c r="C26" i="46"/>
  <c r="B26" i="46"/>
  <c r="B25" i="46" s="1"/>
  <c r="B18" i="46"/>
  <c r="B7" i="46"/>
  <c r="D39" i="5"/>
  <c r="D38" i="5" s="1"/>
  <c r="B39" i="5"/>
  <c r="B38" i="5" s="1"/>
  <c r="B30" i="5"/>
  <c r="B11" i="5"/>
  <c r="B6" i="5"/>
  <c r="B44" i="5" s="1"/>
  <c r="B7" i="5"/>
  <c r="B18" i="5"/>
  <c r="D30" i="5"/>
  <c r="D25" i="5" s="1"/>
  <c r="D18" i="5"/>
  <c r="D11" i="5"/>
  <c r="D7" i="5"/>
  <c r="C11" i="5"/>
  <c r="C18" i="5"/>
  <c r="C30" i="5"/>
  <c r="C39" i="5"/>
  <c r="C38" i="5" s="1"/>
  <c r="C25" i="5"/>
  <c r="C7" i="5"/>
  <c r="D38" i="46"/>
  <c r="D37" i="46" s="1"/>
  <c r="C37" i="46"/>
  <c r="D26" i="46"/>
  <c r="C30" i="46"/>
  <c r="D18" i="46"/>
  <c r="D11" i="46"/>
  <c r="D7" i="46"/>
  <c r="C18" i="46"/>
  <c r="C11" i="46"/>
  <c r="C7" i="46"/>
  <c r="B6" i="46"/>
  <c r="B43" i="46" l="1"/>
  <c r="B29" i="7"/>
  <c r="B42" i="7" s="1"/>
  <c r="G130" i="7"/>
  <c r="D83" i="11"/>
  <c r="D92" i="11" s="1"/>
  <c r="B117" i="7"/>
  <c r="B128" i="7"/>
  <c r="C6" i="5"/>
  <c r="C59" i="15"/>
  <c r="B77" i="7"/>
  <c r="B90" i="7" s="1"/>
  <c r="C92" i="11"/>
  <c r="D27" i="11"/>
  <c r="D38" i="11" s="1"/>
  <c r="B27" i="11"/>
  <c r="C38" i="11"/>
  <c r="D59" i="15"/>
  <c r="D21" i="48"/>
  <c r="D59" i="48" s="1"/>
  <c r="C21" i="48"/>
  <c r="C59" i="48" s="1"/>
  <c r="D6" i="5"/>
  <c r="D44" i="5" s="1"/>
  <c r="C6" i="47"/>
  <c r="C44" i="47" s="1"/>
  <c r="B24" i="47"/>
  <c r="B44" i="47" s="1"/>
  <c r="C44" i="5"/>
  <c r="D25" i="46"/>
  <c r="C25" i="46"/>
  <c r="D6" i="46"/>
  <c r="C6" i="46"/>
  <c r="C43" i="46" l="1"/>
  <c r="B130" i="7"/>
  <c r="D43" i="46"/>
</calcChain>
</file>

<file path=xl/sharedStrings.xml><?xml version="1.0" encoding="utf-8"?>
<sst xmlns="http://schemas.openxmlformats.org/spreadsheetml/2006/main" count="704" uniqueCount="367">
  <si>
    <t>Megnevezés</t>
  </si>
  <si>
    <t>Dologi</t>
  </si>
  <si>
    <t>Feladat megnevezése</t>
  </si>
  <si>
    <t>Kiadás</t>
  </si>
  <si>
    <t>Személyi</t>
  </si>
  <si>
    <t>Létszám</t>
  </si>
  <si>
    <t xml:space="preserve">                                         </t>
  </si>
  <si>
    <t>kiadások</t>
  </si>
  <si>
    <t>Munkaad</t>
  </si>
  <si>
    <t>terh.jár.</t>
  </si>
  <si>
    <t>Int.műk.</t>
  </si>
  <si>
    <t xml:space="preserve">               E         b         b         ő         l</t>
  </si>
  <si>
    <t>Működési jel. Feladatok:</t>
  </si>
  <si>
    <t>Adatok e Ft-ban</t>
  </si>
  <si>
    <t>Igazgatási kiadások</t>
  </si>
  <si>
    <t>Város és községgazdálkodás</t>
  </si>
  <si>
    <t>Közvilágítási feladatok</t>
  </si>
  <si>
    <t>Köztemető fennt.</t>
  </si>
  <si>
    <t>Közműv.könyvtár</t>
  </si>
  <si>
    <t>Telep.hull.kezelés</t>
  </si>
  <si>
    <t>Eseti pénzbeni ellátás</t>
  </si>
  <si>
    <t>Rendsz.pénzbeni ellátás</t>
  </si>
  <si>
    <t>Összesen:</t>
  </si>
  <si>
    <t>Mindösszesen:</t>
  </si>
  <si>
    <t>I. MŰKÖDÉSI KIADÁSOK</t>
  </si>
  <si>
    <t>Működési célú tartalékok</t>
  </si>
  <si>
    <t xml:space="preserve">Önkormányzat költségvetésében szereplő nem intézményi </t>
  </si>
  <si>
    <t>Ebből: polgármester</t>
  </si>
  <si>
    <t>1 fő</t>
  </si>
  <si>
    <t>Céltartalék</t>
  </si>
  <si>
    <t>Képviselő-testület</t>
  </si>
  <si>
    <t>Általános tartalék</t>
  </si>
  <si>
    <t>Polgármester</t>
  </si>
  <si>
    <t>BEVÉTELEK MINDÖSSZESEN</t>
  </si>
  <si>
    <t>II. FELHALMOZÁSI KIADÁSOK</t>
  </si>
  <si>
    <t>KIADÁSOK MINDÖSSZESEN</t>
  </si>
  <si>
    <t>Sorszám</t>
  </si>
  <si>
    <t>Felújítási cél megnevezése</t>
  </si>
  <si>
    <t>Összesen</t>
  </si>
  <si>
    <t xml:space="preserve">              Címrend</t>
  </si>
  <si>
    <t xml:space="preserve">  - Önkormányzat</t>
  </si>
  <si>
    <t>A költségvetési hiány belső finanszírozására szolgáló előző évek pénzmaradványa:</t>
  </si>
  <si>
    <t>Működési cél</t>
  </si>
  <si>
    <t>Felhalmozási cél</t>
  </si>
  <si>
    <t>Átcsoportosítás jogát gyakorolja</t>
  </si>
  <si>
    <t xml:space="preserve">    - ebből polgárm.keret</t>
  </si>
  <si>
    <t>KÖLTSÉGVETÉSI BEVÉTELEK</t>
  </si>
  <si>
    <t>Működési célú bevételek</t>
  </si>
  <si>
    <t>BEVÉTELEK ÖSSZESEN</t>
  </si>
  <si>
    <t>KÖLTSÉGVETÉSI KIADÁSOK</t>
  </si>
  <si>
    <t>Működési célú kiadások</t>
  </si>
  <si>
    <t>Felhalmozási célú kiadások</t>
  </si>
  <si>
    <t>HIÁNY FINANSZÍROZÁSÁNAK MÓDJA</t>
  </si>
  <si>
    <t>Belső forrásból</t>
  </si>
  <si>
    <t>1. Működési célú pénzmaradvány igénybevétele</t>
  </si>
  <si>
    <t>2. Felhalmozási célú pénzmaradvány igénybevétele</t>
  </si>
  <si>
    <t>Külső forrásból</t>
  </si>
  <si>
    <t>1. Működési célú hitelfelvétel</t>
  </si>
  <si>
    <t>2. Felhalmozási célú hitelfelvétel</t>
  </si>
  <si>
    <t>Működési célú bevételek összesen</t>
  </si>
  <si>
    <t>Felhalmozási célú bevételek összesen</t>
  </si>
  <si>
    <t>1. Személyi jellegű kiadások</t>
  </si>
  <si>
    <t>3. Dologi és egyéb folyó kiadások</t>
  </si>
  <si>
    <t>5. Szociálpolitikai ellátások és egyéb juttatások</t>
  </si>
  <si>
    <t>6. Ellátottak pénbeli juttatásai</t>
  </si>
  <si>
    <t>8. Működési célú pénzeszközátadás</t>
  </si>
  <si>
    <t>9. Működési célú kölcsön nyújtása, visszafizetése</t>
  </si>
  <si>
    <t>1. Beruházási kiadások</t>
  </si>
  <si>
    <t>2. Felújítások</t>
  </si>
  <si>
    <t>3. Támogatásértékű felhalmozási kiadás</t>
  </si>
  <si>
    <t>4. Felhalmozási célú pénzeszközátadás</t>
  </si>
  <si>
    <t>PÉNZFORGALOM NÉLKÜLI KIADÁSOK</t>
  </si>
  <si>
    <t>1. Általános tartalék</t>
  </si>
  <si>
    <t>2. Céltartalék</t>
  </si>
  <si>
    <t>Felhalmozási célú tartalékok</t>
  </si>
  <si>
    <t>1. Fejlesztési céltartalék</t>
  </si>
  <si>
    <t>FINANSZÍROZÁSI CÉLÚ KIADÁSOK</t>
  </si>
  <si>
    <t>1. Működési célú hiteltörlesztés</t>
  </si>
  <si>
    <t>2. Felhalmozási célú hiteltörlesztés</t>
  </si>
  <si>
    <t>Közösségi ház</t>
  </si>
  <si>
    <t>Háziorvosi szolgálat</t>
  </si>
  <si>
    <t>Anya gy. és családvédelem</t>
  </si>
  <si>
    <t>Fiók gyógyszertár</t>
  </si>
  <si>
    <t>Kultúrház</t>
  </si>
  <si>
    <t xml:space="preserve">           karbantartó</t>
  </si>
  <si>
    <t>Beleg Község Önkormányzata költségvetésében szereplő nem intézményi kiadások:</t>
  </si>
  <si>
    <t>Hosszú távú közm.program</t>
  </si>
  <si>
    <t xml:space="preserve">    2 fő</t>
  </si>
  <si>
    <t>Beleg Község Önkormányzata többéves kihatással járó feladatainak előirányzatai</t>
  </si>
  <si>
    <t>2015.</t>
  </si>
  <si>
    <t>Összeg</t>
  </si>
  <si>
    <t>A költségvetési hiány külső finanszírozására szolgáló finanszírozási célú pénzügyi műveletek:</t>
  </si>
  <si>
    <t xml:space="preserve">                  Beleg Község Önkormányzata költségvetési kiadásai</t>
  </si>
  <si>
    <t>Működési célú</t>
  </si>
  <si>
    <t>Felhalmozási célú</t>
  </si>
  <si>
    <t>Önkormányzat:</t>
  </si>
  <si>
    <t>Közfoglalkoztatás</t>
  </si>
  <si>
    <t>Hosszú lejáratra kapott kölcsönök</t>
  </si>
  <si>
    <t>Tartozások fejlesztési célú kötvénykibocsátásból</t>
  </si>
  <si>
    <t>Tartozások működési célú kötvénykibocsátásból</t>
  </si>
  <si>
    <t>Beruházási és fejlesztési hitelek</t>
  </si>
  <si>
    <t>Működési célú hosszú lejáratú hitelek</t>
  </si>
  <si>
    <t>Egyéb hosszú lejáratú kötelezettségek</t>
  </si>
  <si>
    <t xml:space="preserve">        Adatok e Ft-ban</t>
  </si>
  <si>
    <t>EU program, projekt megnevezése</t>
  </si>
  <si>
    <t>EU forrás</t>
  </si>
  <si>
    <t>Saját forrás</t>
  </si>
  <si>
    <t>PÉNZFORGALMI BEVÉTELEK</t>
  </si>
  <si>
    <t>PÉNZFORGALMI KIADÁSOK</t>
  </si>
  <si>
    <t>2. Munkaadót terhelő járulékok és szoc.hozzáj.adó</t>
  </si>
  <si>
    <t>2015. év</t>
  </si>
  <si>
    <t>2016. év</t>
  </si>
  <si>
    <t>Beleg Község Önkormányzata önállóan működő költségvetési szerve:</t>
  </si>
  <si>
    <t>2016.</t>
  </si>
  <si>
    <t>2017. év</t>
  </si>
  <si>
    <t>KÖTELEZŐ FELADATOK</t>
  </si>
  <si>
    <t>ÖNKÉNT VÁLLALT FELADAT</t>
  </si>
  <si>
    <t>Egyház támogatása</t>
  </si>
  <si>
    <t>Nonprofit szervezet témogatása</t>
  </si>
  <si>
    <t>Belegi Pitypang Óvoda</t>
  </si>
  <si>
    <t>Hitel, kölcsön felvétele</t>
  </si>
  <si>
    <t>Egyéb finanszírozás</t>
  </si>
  <si>
    <t>2017.</t>
  </si>
  <si>
    <t>2018.</t>
  </si>
  <si>
    <t>2015. évi előirányzat</t>
  </si>
  <si>
    <t xml:space="preserve">                Beleg Község Önkormányzata 2015. évi céltartalékának felosztása</t>
  </si>
  <si>
    <t>2015. évi előirányzat működési célú</t>
  </si>
  <si>
    <t>2015. évi előirányzat felhalmozási célú</t>
  </si>
  <si>
    <t>K1 Személyi juttatások</t>
  </si>
  <si>
    <t>K11 Foglalkoztatottak személyi juttatásai</t>
  </si>
  <si>
    <t>K12 Külső személyi juttatások</t>
  </si>
  <si>
    <t>K2 Munkaadót terhelő járulékok és szoc. hozzájár. adó</t>
  </si>
  <si>
    <t>K3 Dologi kiadások</t>
  </si>
  <si>
    <t>K31 Készletbeszerzés</t>
  </si>
  <si>
    <t>K32 Kommunikációs szolgáltatások</t>
  </si>
  <si>
    <t>K33 Szolgáltatási kiadások</t>
  </si>
  <si>
    <t>K34 Kiküldetések, reklám és propaganda kiadások</t>
  </si>
  <si>
    <t>K35 Különféle befizetések és egyéb dologi kiadások</t>
  </si>
  <si>
    <t>K4 Ellátottak pénzbeli juttatásai</t>
  </si>
  <si>
    <t>K5 Egyéb működési célú kiadások</t>
  </si>
  <si>
    <t>K502 Elvonások és befizetések</t>
  </si>
  <si>
    <t>K508 Műk.c.visszatér.támog, kölcsönök áht-n kívülre</t>
  </si>
  <si>
    <t>K512 Egyéb műk.c. támog. áht-n kívülre</t>
  </si>
  <si>
    <t>K513 Tartalékok</t>
  </si>
  <si>
    <t>K6 Beruházások</t>
  </si>
  <si>
    <t>K61 Immateriális javak beszerzése, létesítése</t>
  </si>
  <si>
    <t>K62 Ingatlanok beszerzése, létesítése</t>
  </si>
  <si>
    <t>K63 Informatikai eszközök beszerzése</t>
  </si>
  <si>
    <t>K64 Egyéb tárgyi eszközök beszerzése, létesítése</t>
  </si>
  <si>
    <t>K65 Részesedések beszerzése</t>
  </si>
  <si>
    <t>K67 Beruházási c. előz.felszámított áfa</t>
  </si>
  <si>
    <t>K7 Felújítások</t>
  </si>
  <si>
    <t>K71 Ingatlanok felújítása</t>
  </si>
  <si>
    <t>K72 Informatikai eszközök felújítása</t>
  </si>
  <si>
    <t>K73 Egyéb tárgyi eszközök felújítása</t>
  </si>
  <si>
    <t>K74 Felújítási célú előzetesen felszám.áfa</t>
  </si>
  <si>
    <t>III. FINANSZÍROZÁSI KIADÁSOK</t>
  </si>
  <si>
    <t>K9 Finanszírozási kiadások</t>
  </si>
  <si>
    <t>K911 Hitel-, kölcsön törlesztése áht-n kívülre</t>
  </si>
  <si>
    <t>K912 Belföldi értékpapírok kiadásai</t>
  </si>
  <si>
    <t>K913 Áht-n belüli megelőlegezések visszafizetése</t>
  </si>
  <si>
    <t>K914 Központi, irányító szervi támogatások folyósítása</t>
  </si>
  <si>
    <t>KIADÁSOK MINDÖSSZESEN (I+II+III)</t>
  </si>
  <si>
    <t>Beleg Község Önkormányzata 2015. évi engedélyezett létszáma</t>
  </si>
  <si>
    <t>I. B1 MŰKÖDÉSI BEVÉTELEK kötelező feladatokhoz</t>
  </si>
  <si>
    <t>B11. Önkormányzatok működési támogatásai</t>
  </si>
  <si>
    <t>B111 Helyi önkormányzatok általános támogatása</t>
  </si>
  <si>
    <t>B112 Települési önkorm.egyes köznevelési felad. Támogatása</t>
  </si>
  <si>
    <t>B113 Tel.önkorm.szoc.gyermekjóléti és gyermekétk.fel.támogatása</t>
  </si>
  <si>
    <t>B114 Települési önkorm.kultúrális feladatainak támogatása</t>
  </si>
  <si>
    <t>B115 Működési célú költségvetési támog.és kiegészítő támog.</t>
  </si>
  <si>
    <t>B116 Elszámolásból származó bevételek</t>
  </si>
  <si>
    <t>B12. Elvonások és befizetések bevételei</t>
  </si>
  <si>
    <t>B16. Egyéb működ.célú támog.áht-n belülről</t>
  </si>
  <si>
    <t>II. B2 FELHALMOZÁSI CÉLÚ TÁMOG.ÁHT-N BELÜLRŐL</t>
  </si>
  <si>
    <t>B21. Felhalmozási célú önkorm. Támogatások</t>
  </si>
  <si>
    <t>B25. Egyéb felhalmozási célú támog.bevételei áht-n belülről</t>
  </si>
  <si>
    <t>III. B3 KÖZHATALMI BEVÉTELEK</t>
  </si>
  <si>
    <t>B31. Jövedelemadók</t>
  </si>
  <si>
    <t>B34. Vagyoni típusú adók</t>
  </si>
  <si>
    <t xml:space="preserve">          magánszemélyek kommunális adója</t>
  </si>
  <si>
    <t>B35. Termékek és szolgáltatások adói</t>
  </si>
  <si>
    <t>B351 Értékesítési és forgalmi adók</t>
  </si>
  <si>
    <t>ebből: áll.jell.végzett iparűzési tev.utáni helyi iparűzési adó</t>
  </si>
  <si>
    <t>B354 Gépjárműadó</t>
  </si>
  <si>
    <t>B36. Egyéb közhatalmi bevételek</t>
  </si>
  <si>
    <t>B401 Készletértékesítés ellenértéke</t>
  </si>
  <si>
    <t>B402 Szolgáltatások ellenértéke</t>
  </si>
  <si>
    <t>B403 Közvetített szolgáltatások ellenértéke</t>
  </si>
  <si>
    <t>B404 Tulajdonosi bevételek</t>
  </si>
  <si>
    <t>B408 Kamatbevételek</t>
  </si>
  <si>
    <t>B411 Egyéb működési bevételek</t>
  </si>
  <si>
    <t>IV. B4 MŰKÖDÉSI BEVÉTELEK</t>
  </si>
  <si>
    <t>V. B5 FELHALMOZÁSI BEVÉTELEK</t>
  </si>
  <si>
    <t>VI. B6 MŰKÖDÉSI CÉLÚ ÁTVETT PÉNZESZKÖZ</t>
  </si>
  <si>
    <t>B52. Ingatlanok értékesítése</t>
  </si>
  <si>
    <t>B53. Egyéb tárgyi eszköz értékesítése</t>
  </si>
  <si>
    <t>B62. Egyéb működési célú kölcsönök visszatér.áht-n kívülről</t>
  </si>
  <si>
    <t>B63. Egyéb működési célú átvett pénzeszköz áht-n kívülről</t>
  </si>
  <si>
    <t>VII. B7 FELHALMOZÁSI CÉLÚ ÁTVETT PÉNZESZKÖZÖK</t>
  </si>
  <si>
    <t>B75. Egyéb felhalmozási célú átvett pénzeszköz áht-n kívülről</t>
  </si>
  <si>
    <t>VIII. B8 FINANSZÍROZÁSI BEVÉTELEK</t>
  </si>
  <si>
    <t>B811. Hitel-, kölcsön felvétele pénzügyi vállalkozástól</t>
  </si>
  <si>
    <t>B8112 Likviditási célú hitelek, kölcsönök felvétele</t>
  </si>
  <si>
    <t>B8113 Rövid lejáratú hitelek, kölcsönök felvétele</t>
  </si>
  <si>
    <t>B812. Belföldi értékpapírok bevétele</t>
  </si>
  <si>
    <t>B813. Maradvány igénybevétele</t>
  </si>
  <si>
    <t>B8131 Előző év költségvetési maradványának igénybevétele</t>
  </si>
  <si>
    <t>B814. Áht-n belüli megelőlegezések</t>
  </si>
  <si>
    <t>B816. Központi, irányítószervi támogatás</t>
  </si>
  <si>
    <t>BEVÉTELEK ÖSSZESEN (I+II+III+IV+V+VI+VII+VIII)</t>
  </si>
  <si>
    <t>Beleg Község Önkormányzata 2015. évi összevont költségvetési mérlege</t>
  </si>
  <si>
    <t>Finanszírozási bevételek</t>
  </si>
  <si>
    <t>7. Egyéb működ.c.kiadások</t>
  </si>
  <si>
    <t>10. Tartalékok</t>
  </si>
  <si>
    <t>Felhalmozási célú támog.áht-n belülről</t>
  </si>
  <si>
    <t>1. Egyéb felhalmozási c.támog.bevételei áht-n belülről</t>
  </si>
  <si>
    <t>1. Rövid lejár.hitelek, kölcsönök felvétele</t>
  </si>
  <si>
    <t xml:space="preserve">                            Beleg Község önkormányzati szintű 2015. évi bevételei </t>
  </si>
  <si>
    <t xml:space="preserve">                            Belegi Pitypang Óvoda 2015. évi bevételei </t>
  </si>
  <si>
    <t xml:space="preserve">                  Beleg Község önkormányzati szintű 2015. évi kiadásai</t>
  </si>
  <si>
    <t xml:space="preserve">                  Belegi Pitypang Óvoda 2015. évi kiadásai</t>
  </si>
  <si>
    <t>Lakosságnak juttatott támogatások, szociális, rászorultsági jellegű ellátások</t>
  </si>
  <si>
    <t>Helyi döntés</t>
  </si>
  <si>
    <t>Törvény által</t>
  </si>
  <si>
    <t>Kedvezményes óvodai, iskolai étkeztetés</t>
  </si>
  <si>
    <t>Rendszeres szociális ellátás /FHT,LFT,RSZS/</t>
  </si>
  <si>
    <t>Temetési kölcsön</t>
  </si>
  <si>
    <t>Köztemetés</t>
  </si>
  <si>
    <t>Bursa Hungarica támogatás</t>
  </si>
  <si>
    <t>Adókedvezmény /gépjárműadó/</t>
  </si>
  <si>
    <t xml:space="preserve">                légrugós kedvezmény /tehergépjármű/</t>
  </si>
  <si>
    <t xml:space="preserve">                mozgáskorlátozott kedvezmény</t>
  </si>
  <si>
    <t>Települési támogatás</t>
  </si>
  <si>
    <t>Az Önkormányzat költségvetésében szereplő nem intézményi kiadások</t>
  </si>
  <si>
    <t>Önkormányzati igazgatás</t>
  </si>
  <si>
    <t>Város- és községgazdálkodás</t>
  </si>
  <si>
    <t>Védőnői szolgálat</t>
  </si>
  <si>
    <t>Köztemető fenntart.</t>
  </si>
  <si>
    <t>Közműv. Könyvtár</t>
  </si>
  <si>
    <t>Rendszeres segélyek, támogatások</t>
  </si>
  <si>
    <t>Önként vállalt feladatok</t>
  </si>
  <si>
    <t xml:space="preserve">  Beleg Község Önkormányzata 2015. évi felújítási kiadásai előirányzati célonként</t>
  </si>
  <si>
    <t>K506 Egyéb műk.c.támogatás áht-n belülre</t>
  </si>
  <si>
    <t>Működ.célra átad.támog.</t>
  </si>
  <si>
    <t>Központi, irányítószervi támogatás bevételek és kiadások egyenlege:</t>
  </si>
  <si>
    <t>Ellátott.</t>
  </si>
  <si>
    <t>pénzb.jut.</t>
  </si>
  <si>
    <t>Egyéb műk.</t>
  </si>
  <si>
    <t>bevét.</t>
  </si>
  <si>
    <t>K84 Egyéb felhalm.c.támog.áht-n belülre</t>
  </si>
  <si>
    <t>5. Egyéb felhalm.c.támog.áht-n belülre</t>
  </si>
  <si>
    <t>1.</t>
  </si>
  <si>
    <t>Műv. Ház pótmunkák</t>
  </si>
  <si>
    <t>3.180</t>
  </si>
  <si>
    <t>Közfoglalkoztatottak 2015. évi létszáma</t>
  </si>
  <si>
    <t>Oszlop2</t>
  </si>
  <si>
    <t>Központi, irányítószervi támogatás:</t>
  </si>
  <si>
    <t>Központi, irányítószervi támogatás folyósítása:</t>
  </si>
  <si>
    <t>1. Önkormányzatok működési támogatásai</t>
  </si>
  <si>
    <t>2. Egyéb működési célú támogatások áht-n belülről</t>
  </si>
  <si>
    <t>3. Közhatalmi bevételek</t>
  </si>
  <si>
    <t>4. Működési bevételek</t>
  </si>
  <si>
    <t>5. Működési célú átvett pénzeszköz</t>
  </si>
  <si>
    <t>2015. évi módosítás</t>
  </si>
  <si>
    <t xml:space="preserve">                     Beleg Község Önkormányzata 2015. évi működési kiadásai előirányzat</t>
  </si>
  <si>
    <t xml:space="preserve">                     Beleg Község Önkormányzata 2015. évi működési kiadásai - módosítás</t>
  </si>
  <si>
    <t xml:space="preserve">                     Beleg Község Önkormányzata 2015. évi működési kiadásai - teljesítés</t>
  </si>
  <si>
    <t>2015. félévi teljesítés</t>
  </si>
  <si>
    <t>40 fő</t>
  </si>
  <si>
    <t xml:space="preserve">                                               16. melléklet az  ../2015.(…..) önkormányzati rendelethez</t>
  </si>
  <si>
    <t>Felhalmozási bevétel</t>
  </si>
  <si>
    <t>1. Felhalmozási bevétel</t>
  </si>
  <si>
    <t>Működési célú kiadások összesen</t>
  </si>
  <si>
    <t>Felhalmozási célú kiadások összesen</t>
  </si>
  <si>
    <t>Oszlop3</t>
  </si>
  <si>
    <t>Oszlop4</t>
  </si>
  <si>
    <t xml:space="preserve">                                           8. melléklet az  …./2015.(…..) önkormányzati rendelethez</t>
  </si>
  <si>
    <t>Eredeti ei</t>
  </si>
  <si>
    <t>Mód.ei.</t>
  </si>
  <si>
    <t>I.félévi telj</t>
  </si>
  <si>
    <t>2.</t>
  </si>
  <si>
    <t>3.</t>
  </si>
  <si>
    <t>4.</t>
  </si>
  <si>
    <t>5.</t>
  </si>
  <si>
    <t>6.</t>
  </si>
  <si>
    <t>7.</t>
  </si>
  <si>
    <t>8.</t>
  </si>
  <si>
    <t xml:space="preserve">          Belegi Önkormányzat 2015. évi felhalmozási kiadásai feladatonként</t>
  </si>
  <si>
    <t>Adatok eFt-ban</t>
  </si>
  <si>
    <t>Eredeti e.i.</t>
  </si>
  <si>
    <t>Módosított e.i.</t>
  </si>
  <si>
    <t>I.félévi teljesítés</t>
  </si>
  <si>
    <t>"Belvízelvezetés"-közfogl.mintaprogram</t>
  </si>
  <si>
    <t>"Mg.földút karb.t.-közfogl.mintaprogram</t>
  </si>
  <si>
    <t>"Ill.hull.lerakó megsz.-közf.mintaprog.</t>
  </si>
  <si>
    <t>Csecsemőmérleg-védőnő</t>
  </si>
  <si>
    <t>MTD benzínes fűnyíró-vg.</t>
  </si>
  <si>
    <t>Eredeti ei.</t>
  </si>
  <si>
    <t>Mód ei.</t>
  </si>
  <si>
    <t>I.félévi telj.</t>
  </si>
  <si>
    <t xml:space="preserve">                       Beleg Önkormányzat 2015. évi felújítási előirányzati célonként</t>
  </si>
  <si>
    <t>Műv.ház pótmunkák</t>
  </si>
  <si>
    <t xml:space="preserve">        6. melléklet </t>
  </si>
  <si>
    <t xml:space="preserve">           3. melléklet </t>
  </si>
  <si>
    <t xml:space="preserve">      16. melléklet </t>
  </si>
  <si>
    <t xml:space="preserve">         EU támogatással megvalósuló programok, projektek </t>
  </si>
  <si>
    <t>Összes bevétel</t>
  </si>
  <si>
    <t>Összes kiadás</t>
  </si>
  <si>
    <t>11. melléklet</t>
  </si>
  <si>
    <t>7. melléklet</t>
  </si>
  <si>
    <t xml:space="preserve">9. melléklet </t>
  </si>
  <si>
    <t xml:space="preserve">           10. melléklet </t>
  </si>
  <si>
    <t>előirányzat - felhasználási ütemterv</t>
  </si>
  <si>
    <t>Adatok Eft-ban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</si>
  <si>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</si>
  <si>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</si>
  <si>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</si>
  <si>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</si>
  <si>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</si>
  <si>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</si>
  <si>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</si>
  <si>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</si>
  <si>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</si>
  <si>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</si>
  <si>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</si>
  <si>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</si>
  <si>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Össz:</t>
  </si>
  <si>
    <t>Bevételek</t>
  </si>
  <si>
    <t>Működ.c.támog.áht-n belül</t>
  </si>
  <si>
    <t>Felhalm.c.támog.áht-n belül</t>
  </si>
  <si>
    <t>Közhatalmi bevételek</t>
  </si>
  <si>
    <t>Működési bevételek</t>
  </si>
  <si>
    <t>Felhalmozási bevételek</t>
  </si>
  <si>
    <t>Felhalmozási c.támog.áht-n belül</t>
  </si>
  <si>
    <t>Felhalmozási c.átvett pénze.áht-n kívül</t>
  </si>
  <si>
    <t xml:space="preserve"> Bevételek összesen</t>
  </si>
  <si>
    <t>Kiadások</t>
  </si>
  <si>
    <t>Személyi juttatások</t>
  </si>
  <si>
    <t>Dologi kiadások</t>
  </si>
  <si>
    <t>Ellátottak pénzbeli juttatásai</t>
  </si>
  <si>
    <t>Beruházások</t>
  </si>
  <si>
    <t>Felújítások</t>
  </si>
  <si>
    <t>Finanszírozási kiadások</t>
  </si>
  <si>
    <t>6. Kiadások összesen</t>
  </si>
  <si>
    <t xml:space="preserve">14. melléklet </t>
  </si>
  <si>
    <t>A 2015. évi várható bevételi és kiadási előirányzatainak I. félévi teljesítéséről</t>
  </si>
  <si>
    <t>Önkorm. működ. támog.</t>
  </si>
  <si>
    <t>Működ.c.átvett p.e.áht-n kívül</t>
  </si>
  <si>
    <t>Munkaadót terhelő jár.</t>
  </si>
  <si>
    <t>Egyéb működ. célú kiadások</t>
  </si>
  <si>
    <t>Egyéb felhalmozási kiad.</t>
  </si>
  <si>
    <t>Műv.ház felújításának pótmunkái</t>
  </si>
  <si>
    <t>6.097</t>
  </si>
  <si>
    <t xml:space="preserve">  1. melléklet</t>
  </si>
  <si>
    <t xml:space="preserve">2. melléklet </t>
  </si>
  <si>
    <t xml:space="preserve">4. melléklet </t>
  </si>
  <si>
    <t xml:space="preserve">4.1 melléklet </t>
  </si>
  <si>
    <t xml:space="preserve">4/2. melléklet </t>
  </si>
  <si>
    <t xml:space="preserve">5. melléklet </t>
  </si>
  <si>
    <t xml:space="preserve">5/1. melléklet </t>
  </si>
  <si>
    <t xml:space="preserve">5/2. melléklet </t>
  </si>
  <si>
    <t xml:space="preserve">8. melléklet </t>
  </si>
  <si>
    <t xml:space="preserve">12. melléklet </t>
  </si>
  <si>
    <t xml:space="preserve">13. melléklet </t>
  </si>
  <si>
    <t xml:space="preserve">15. melléklet </t>
  </si>
  <si>
    <t>Teljesítés ezer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</si>
</sst>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 x14ac:knownFonts="1">
    <font>
      <sz val="10"/>
      <name val="Arial"/>
      <charset val="238"/>
    </font>
    <font>
      <sz val="10"/>
      <name val="Arial CE"/>
      <charset val="238"/>
    </font>
    <font>
      <i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u/>
      <sz val="14"/>
      <name val="Times New Roman CE"/>
      <family val="1"/>
      <charset val="238"/>
    </font>
    <font>
      <b/>
      <sz val="13"/>
      <name val="Times New Roman CE"/>
      <family val="1"/>
      <charset val="238"/>
    </font>
    <font>
      <sz val="13"/>
      <name val="Times New Roman CE"/>
      <family val="1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Arial"/>
      <charset val="238"/>
    </font>
    <font>
      <sz val="10"/>
      <name val="Arial"/>
      <family val="2"/>
      <charset val="238"/>
    </font>
    <font>
      <b/>
      <sz val="9"/>
      <name val="Times New Roman CE"/>
      <charset val="238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i/>
      <sz val="11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0"/>
      <name val="Arial"/>
      <family val="2"/>
    </font>
    <font>
      <sz val="11"/>
      <name val="Arial"/>
      <family val="2"/>
    </font>
    <font>
      <b/>
      <u/>
      <sz val="10"/>
      <name val="Times New Roman CE"/>
      <family val="1"/>
      <charset val="238"/>
    </font>
    <font>
      <b/>
      <u/>
      <sz val="11"/>
      <name val="Arial"/>
      <family val="2"/>
    </font>
    <font>
      <sz val="12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b/>
      <i/>
      <sz val="11"/>
      <name val="Times New Roman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3"/>
      <name val="Times New Roman CE"/>
      <charset val="238"/>
    </font>
    <font>
      <b/>
      <i/>
      <sz val="12"/>
      <name val="Times New Roman CE"/>
      <charset val="238"/>
    </font>
    <font>
      <sz val="12"/>
      <name val="Times New Roman CE"/>
      <charset val="238"/>
    </font>
    <font>
      <b/>
      <sz val="11"/>
      <name val="Arial CE"/>
      <charset val="238"/>
    </font>
    <font>
      <b/>
      <i/>
      <sz val="11"/>
      <name val="Arial CE"/>
      <charset val="238"/>
    </font>
    <font>
      <sz val="11"/>
      <name val="Arial"/>
      <family val="2"/>
      <charset val="238"/>
    </font>
    <font>
      <b/>
      <i/>
      <sz val="12"/>
      <name val="Times New Roman"/>
      <family val="1"/>
      <charset val="238"/>
    </font>
    <font>
      <b/>
      <sz val="10"/>
      <name val="Times New Roman CE"/>
      <charset val="238"/>
    </font>
    <font>
      <b/>
      <sz val="10.5"/>
      <name val="Times New Roman"/>
      <family val="1"/>
      <charset val="238"/>
    </font>
    <font>
      <b/>
      <i/>
      <sz val="10"/>
      <name val="Arial CE"/>
      <charset val="238"/>
    </font>
    <font>
      <sz val="10"/>
      <color theme="1"/>
      <name val="Arial CE"/>
      <charset val="238"/>
    </font>
    <font>
      <b/>
      <sz val="12"/>
      <name val="Arial"/>
      <family val="2"/>
      <charset val="238"/>
    </font>
    <font>
      <sz val="9"/>
      <name val="Arial CE"/>
      <charset val="238"/>
    </font>
    <font>
      <b/>
      <i/>
      <sz val="10"/>
      <name val="Arial"/>
      <family val="2"/>
      <charset val="238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1">
    <xf numFmtId="0" fontId="0" fillId="0" borderId="0" xfId="0"/>
    <xf numFmtId="0" fontId="1" fillId="0" borderId="0" xfId="2"/>
    <xf numFmtId="0" fontId="3" fillId="0" borderId="0" xfId="2" applyFont="1" applyAlignment="1">
      <alignment horizontal="center"/>
    </xf>
    <xf numFmtId="0" fontId="5" fillId="0" borderId="0" xfId="2" applyFont="1"/>
    <xf numFmtId="0" fontId="7" fillId="0" borderId="0" xfId="2" applyFont="1"/>
    <xf numFmtId="0" fontId="3" fillId="0" borderId="0" xfId="2" applyFont="1"/>
    <xf numFmtId="0" fontId="1" fillId="2" borderId="0" xfId="2" applyFill="1" applyBorder="1"/>
    <xf numFmtId="0" fontId="8" fillId="0" borderId="0" xfId="2" applyFont="1"/>
    <xf numFmtId="0" fontId="14" fillId="0" borderId="0" xfId="2" applyFont="1" applyAlignment="1"/>
    <xf numFmtId="0" fontId="1" fillId="0" borderId="0" xfId="1"/>
    <xf numFmtId="0" fontId="1" fillId="0" borderId="0" xfId="1" applyFont="1"/>
    <xf numFmtId="0" fontId="5" fillId="2" borderId="0" xfId="2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/>
    <xf numFmtId="0" fontId="1" fillId="0" borderId="0" xfId="2" applyBorder="1"/>
    <xf numFmtId="0" fontId="16" fillId="0" borderId="0" xfId="2" applyFont="1" applyAlignment="1">
      <alignment horizontal="center"/>
    </xf>
    <xf numFmtId="0" fontId="10" fillId="2" borderId="0" xfId="2" applyFont="1" applyFill="1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2" borderId="0" xfId="2" applyFont="1" applyFill="1" applyBorder="1"/>
    <xf numFmtId="0" fontId="0" fillId="2" borderId="0" xfId="0" applyFill="1" applyBorder="1"/>
    <xf numFmtId="0" fontId="7" fillId="2" borderId="0" xfId="2" applyFont="1" applyFill="1" applyBorder="1"/>
    <xf numFmtId="0" fontId="9" fillId="0" borderId="0" xfId="2" applyFont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0" fontId="0" fillId="0" borderId="0" xfId="0" applyBorder="1"/>
    <xf numFmtId="0" fontId="0" fillId="2" borderId="0" xfId="0" applyFill="1"/>
    <xf numFmtId="0" fontId="5" fillId="2" borderId="0" xfId="0" applyFont="1" applyFill="1" applyBorder="1" applyAlignment="1">
      <alignment horizontal="right" vertical="center"/>
    </xf>
    <xf numFmtId="0" fontId="8" fillId="0" borderId="0" xfId="2" applyFont="1" applyBorder="1"/>
    <xf numFmtId="0" fontId="8" fillId="2" borderId="0" xfId="2" applyFont="1" applyFill="1" applyBorder="1" applyAlignment="1">
      <alignment horizontal="right"/>
    </xf>
    <xf numFmtId="0" fontId="14" fillId="2" borderId="0" xfId="2" applyFont="1" applyFill="1" applyBorder="1"/>
    <xf numFmtId="0" fontId="16" fillId="2" borderId="2" xfId="1" applyFont="1" applyFill="1" applyBorder="1" applyAlignment="1">
      <alignment vertical="center"/>
    </xf>
    <xf numFmtId="0" fontId="23" fillId="2" borderId="0" xfId="0" applyFont="1" applyFill="1" applyBorder="1"/>
    <xf numFmtId="0" fontId="15" fillId="0" borderId="0" xfId="2" applyFont="1" applyAlignment="1"/>
    <xf numFmtId="0" fontId="17" fillId="0" borderId="0" xfId="2" applyFont="1"/>
    <xf numFmtId="0" fontId="7" fillId="2" borderId="1" xfId="2" applyFont="1" applyFill="1" applyBorder="1"/>
    <xf numFmtId="0" fontId="7" fillId="2" borderId="1" xfId="2" applyFont="1" applyFill="1" applyBorder="1" applyAlignment="1">
      <alignment horizontal="right"/>
    </xf>
    <xf numFmtId="0" fontId="7" fillId="2" borderId="2" xfId="2" applyFont="1" applyFill="1" applyBorder="1"/>
    <xf numFmtId="0" fontId="7" fillId="2" borderId="6" xfId="2" applyFont="1" applyFill="1" applyBorder="1"/>
    <xf numFmtId="0" fontId="7" fillId="2" borderId="7" xfId="2" applyFont="1" applyFill="1" applyBorder="1"/>
    <xf numFmtId="0" fontId="24" fillId="2" borderId="8" xfId="2" applyFont="1" applyFill="1" applyBorder="1"/>
    <xf numFmtId="0" fontId="8" fillId="0" borderId="0" xfId="2" applyFont="1" applyBorder="1" applyAlignment="1">
      <alignment horizontal="right"/>
    </xf>
    <xf numFmtId="0" fontId="6" fillId="2" borderId="2" xfId="2" applyFont="1" applyFill="1" applyBorder="1"/>
    <xf numFmtId="0" fontId="18" fillId="2" borderId="1" xfId="2" applyFont="1" applyFill="1" applyBorder="1"/>
    <xf numFmtId="0" fontId="24" fillId="2" borderId="0" xfId="2" applyFont="1" applyFill="1" applyBorder="1"/>
    <xf numFmtId="0" fontId="14" fillId="2" borderId="9" xfId="2" applyFont="1" applyFill="1" applyBorder="1"/>
    <xf numFmtId="0" fontId="24" fillId="2" borderId="10" xfId="2" applyFont="1" applyFill="1" applyBorder="1"/>
    <xf numFmtId="0" fontId="24" fillId="2" borderId="11" xfId="2" applyFont="1" applyFill="1" applyBorder="1"/>
    <xf numFmtId="0" fontId="24" fillId="2" borderId="12" xfId="2" applyFont="1" applyFill="1" applyBorder="1"/>
    <xf numFmtId="0" fontId="10" fillId="3" borderId="10" xfId="2" applyFont="1" applyFill="1" applyBorder="1"/>
    <xf numFmtId="0" fontId="7" fillId="2" borderId="13" xfId="2" applyFont="1" applyFill="1" applyBorder="1"/>
    <xf numFmtId="0" fontId="24" fillId="2" borderId="6" xfId="2" applyFont="1" applyFill="1" applyBorder="1"/>
    <xf numFmtId="0" fontId="24" fillId="2" borderId="14" xfId="2" applyFont="1" applyFill="1" applyBorder="1"/>
    <xf numFmtId="0" fontId="24" fillId="2" borderId="15" xfId="2" applyFont="1" applyFill="1" applyBorder="1"/>
    <xf numFmtId="0" fontId="24" fillId="2" borderId="16" xfId="2" applyFont="1" applyFill="1" applyBorder="1"/>
    <xf numFmtId="0" fontId="24" fillId="2" borderId="17" xfId="2" applyFont="1" applyFill="1" applyBorder="1"/>
    <xf numFmtId="0" fontId="10" fillId="3" borderId="9" xfId="2" applyFont="1" applyFill="1" applyBorder="1"/>
    <xf numFmtId="0" fontId="10" fillId="4" borderId="9" xfId="2" applyFont="1" applyFill="1" applyBorder="1"/>
    <xf numFmtId="0" fontId="10" fillId="3" borderId="18" xfId="2" applyFont="1" applyFill="1" applyBorder="1"/>
    <xf numFmtId="0" fontId="8" fillId="2" borderId="19" xfId="2" applyFont="1" applyFill="1" applyBorder="1"/>
    <xf numFmtId="0" fontId="10" fillId="4" borderId="10" xfId="2" applyFont="1" applyFill="1" applyBorder="1"/>
    <xf numFmtId="0" fontId="10" fillId="4" borderId="18" xfId="2" applyFont="1" applyFill="1" applyBorder="1"/>
    <xf numFmtId="0" fontId="28" fillId="0" borderId="0" xfId="0" applyFont="1"/>
    <xf numFmtId="0" fontId="0" fillId="0" borderId="7" xfId="0" applyBorder="1"/>
    <xf numFmtId="0" fontId="0" fillId="0" borderId="8" xfId="0" applyBorder="1"/>
    <xf numFmtId="0" fontId="0" fillId="0" borderId="20" xfId="0" applyBorder="1"/>
    <xf numFmtId="0" fontId="0" fillId="0" borderId="6" xfId="0" applyBorder="1"/>
    <xf numFmtId="0" fontId="0" fillId="0" borderId="21" xfId="0" applyBorder="1"/>
    <xf numFmtId="0" fontId="32" fillId="0" borderId="0" xfId="0" applyFont="1"/>
    <xf numFmtId="0" fontId="33" fillId="2" borderId="0" xfId="2" applyFont="1" applyFill="1" applyBorder="1" applyAlignment="1">
      <alignment vertical="center" wrapText="1"/>
    </xf>
    <xf numFmtId="0" fontId="32" fillId="0" borderId="1" xfId="0" applyFont="1" applyBorder="1"/>
    <xf numFmtId="0" fontId="32" fillId="0" borderId="3" xfId="0" applyFont="1" applyBorder="1"/>
    <xf numFmtId="0" fontId="10" fillId="0" borderId="0" xfId="2" applyFont="1"/>
    <xf numFmtId="0" fontId="8" fillId="2" borderId="0" xfId="2" applyFont="1" applyFill="1" applyBorder="1" applyAlignment="1">
      <alignment horizontal="left" vertical="center"/>
    </xf>
    <xf numFmtId="0" fontId="10" fillId="0" borderId="0" xfId="2" applyFont="1" applyAlignment="1">
      <alignment horizontal="right"/>
    </xf>
    <xf numFmtId="0" fontId="8" fillId="2" borderId="0" xfId="2" applyFont="1" applyFill="1" applyBorder="1" applyAlignment="1">
      <alignment vertical="center"/>
    </xf>
    <xf numFmtId="0" fontId="10" fillId="0" borderId="0" xfId="2" applyFont="1" applyBorder="1" applyAlignment="1">
      <alignment horizontal="right"/>
    </xf>
    <xf numFmtId="0" fontId="10" fillId="2" borderId="0" xfId="2" applyFont="1" applyFill="1" applyBorder="1" applyAlignment="1">
      <alignment horizontal="right" vertical="center" wrapText="1"/>
    </xf>
    <xf numFmtId="0" fontId="30" fillId="2" borderId="0" xfId="2" applyFont="1" applyFill="1" applyBorder="1"/>
    <xf numFmtId="0" fontId="34" fillId="0" borderId="0" xfId="0" applyFont="1" applyAlignment="1">
      <alignment horizontal="center"/>
    </xf>
    <xf numFmtId="0" fontId="32" fillId="0" borderId="0" xfId="0" applyFont="1" applyBorder="1"/>
    <xf numFmtId="0" fontId="25" fillId="0" borderId="2" xfId="0" applyFont="1" applyBorder="1" applyAlignment="1">
      <alignment wrapText="1"/>
    </xf>
    <xf numFmtId="0" fontId="32" fillId="0" borderId="8" xfId="0" applyFont="1" applyBorder="1"/>
    <xf numFmtId="0" fontId="32" fillId="0" borderId="20" xfId="0" applyFont="1" applyBorder="1"/>
    <xf numFmtId="0" fontId="25" fillId="0" borderId="1" xfId="0" applyFont="1" applyBorder="1"/>
    <xf numFmtId="0" fontId="35" fillId="0" borderId="0" xfId="0" applyFont="1"/>
    <xf numFmtId="0" fontId="21" fillId="0" borderId="0" xfId="0" applyFont="1"/>
    <xf numFmtId="0" fontId="9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1" fillId="0" borderId="1" xfId="2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7" fillId="2" borderId="21" xfId="2" applyFont="1" applyFill="1" applyBorder="1"/>
    <xf numFmtId="0" fontId="7" fillId="2" borderId="3" xfId="2" applyFont="1" applyFill="1" applyBorder="1"/>
    <xf numFmtId="0" fontId="7" fillId="2" borderId="30" xfId="2" applyFont="1" applyFill="1" applyBorder="1"/>
    <xf numFmtId="0" fontId="8" fillId="2" borderId="31" xfId="2" applyFont="1" applyFill="1" applyBorder="1"/>
    <xf numFmtId="0" fontId="38" fillId="0" borderId="0" xfId="0" applyFont="1"/>
    <xf numFmtId="0" fontId="0" fillId="0" borderId="26" xfId="0" applyBorder="1"/>
    <xf numFmtId="0" fontId="0" fillId="0" borderId="6" xfId="0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3" fillId="0" borderId="13" xfId="0" applyFont="1" applyBorder="1" applyAlignment="1">
      <alignment wrapText="1"/>
    </xf>
    <xf numFmtId="0" fontId="5" fillId="2" borderId="3" xfId="1" applyFont="1" applyFill="1" applyBorder="1" applyAlignment="1">
      <alignment vertical="center"/>
    </xf>
    <xf numFmtId="0" fontId="16" fillId="2" borderId="3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0" fillId="2" borderId="2" xfId="1" applyFont="1" applyFill="1" applyBorder="1" applyAlignment="1">
      <alignment vertical="center"/>
    </xf>
    <xf numFmtId="0" fontId="41" fillId="2" borderId="2" xfId="1" applyFont="1" applyFill="1" applyBorder="1"/>
    <xf numFmtId="0" fontId="42" fillId="2" borderId="2" xfId="1" applyFont="1" applyFill="1" applyBorder="1"/>
    <xf numFmtId="0" fontId="41" fillId="2" borderId="2" xfId="1" applyFont="1" applyFill="1" applyBorder="1" applyAlignment="1">
      <alignment vertical="center"/>
    </xf>
    <xf numFmtId="0" fontId="43" fillId="2" borderId="3" xfId="1" applyFont="1" applyFill="1" applyBorder="1"/>
    <xf numFmtId="0" fontId="41" fillId="2" borderId="3" xfId="1" applyFont="1" applyFill="1" applyBorder="1"/>
    <xf numFmtId="0" fontId="42" fillId="2" borderId="3" xfId="1" applyFont="1" applyFill="1" applyBorder="1"/>
    <xf numFmtId="0" fontId="42" fillId="2" borderId="3" xfId="1" applyFont="1" applyFill="1" applyBorder="1" applyAlignment="1">
      <alignment vertical="center"/>
    </xf>
    <xf numFmtId="0" fontId="41" fillId="2" borderId="3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wrapText="1"/>
    </xf>
    <xf numFmtId="0" fontId="5" fillId="2" borderId="3" xfId="2" applyFont="1" applyFill="1" applyBorder="1"/>
    <xf numFmtId="0" fontId="5" fillId="2" borderId="2" xfId="2" applyFont="1" applyFill="1" applyBorder="1"/>
    <xf numFmtId="0" fontId="5" fillId="2" borderId="3" xfId="2" applyFont="1" applyFill="1" applyBorder="1" applyAlignment="1">
      <alignment horizontal="right"/>
    </xf>
    <xf numFmtId="0" fontId="4" fillId="2" borderId="2" xfId="2" applyFont="1" applyFill="1" applyBorder="1"/>
    <xf numFmtId="0" fontId="4" fillId="2" borderId="3" xfId="2" applyFont="1" applyFill="1" applyBorder="1"/>
    <xf numFmtId="0" fontId="29" fillId="2" borderId="2" xfId="2" applyFont="1" applyFill="1" applyBorder="1"/>
    <xf numFmtId="0" fontId="29" fillId="2" borderId="3" xfId="2" applyFont="1" applyFill="1" applyBorder="1"/>
    <xf numFmtId="0" fontId="16" fillId="2" borderId="2" xfId="2" applyFont="1" applyFill="1" applyBorder="1"/>
    <xf numFmtId="0" fontId="4" fillId="2" borderId="3" xfId="2" applyFont="1" applyFill="1" applyBorder="1" applyAlignment="1">
      <alignment horizontal="right"/>
    </xf>
    <xf numFmtId="0" fontId="6" fillId="2" borderId="3" xfId="2" applyFont="1" applyFill="1" applyBorder="1" applyAlignment="1">
      <alignment horizontal="center" vertical="center" wrapText="1"/>
    </xf>
    <xf numFmtId="0" fontId="40" fillId="2" borderId="2" xfId="2" applyFont="1" applyFill="1" applyBorder="1"/>
    <xf numFmtId="0" fontId="12" fillId="2" borderId="2" xfId="2" applyFont="1" applyFill="1" applyBorder="1"/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9" fillId="0" borderId="0" xfId="0" applyFont="1" applyBorder="1"/>
    <xf numFmtId="0" fontId="21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Border="1" applyAlignment="1"/>
    <xf numFmtId="0" fontId="23" fillId="0" borderId="0" xfId="0" applyFont="1" applyBorder="1" applyAlignment="1"/>
    <xf numFmtId="0" fontId="0" fillId="0" borderId="0" xfId="0" applyFont="1" applyFill="1" applyBorder="1" applyAlignment="1"/>
    <xf numFmtId="0" fontId="23" fillId="0" borderId="0" xfId="0" applyFont="1" applyFill="1" applyBorder="1" applyAlignment="1"/>
    <xf numFmtId="0" fontId="39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3" fillId="0" borderId="0" xfId="0" applyFont="1"/>
    <xf numFmtId="0" fontId="21" fillId="0" borderId="2" xfId="0" applyFont="1" applyBorder="1" applyAlignment="1">
      <alignment horizontal="center"/>
    </xf>
    <xf numFmtId="0" fontId="5" fillId="0" borderId="0" xfId="1" applyFont="1" applyBorder="1" applyAlignment="1">
      <alignment vertical="center"/>
    </xf>
    <xf numFmtId="0" fontId="37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wrapText="1"/>
    </xf>
    <xf numFmtId="0" fontId="5" fillId="2" borderId="0" xfId="2" applyFont="1" applyFill="1" applyBorder="1" applyAlignment="1">
      <alignment wrapText="1"/>
    </xf>
    <xf numFmtId="0" fontId="6" fillId="2" borderId="0" xfId="2" applyFont="1" applyFill="1" applyBorder="1" applyAlignment="1">
      <alignment horizontal="center" vertical="center"/>
    </xf>
    <xf numFmtId="0" fontId="15" fillId="0" borderId="26" xfId="2" applyFont="1" applyBorder="1" applyAlignment="1">
      <alignment horizontal="center"/>
    </xf>
    <xf numFmtId="0" fontId="4" fillId="0" borderId="27" xfId="2" applyFont="1" applyBorder="1" applyAlignment="1">
      <alignment horizontal="center" wrapText="1"/>
    </xf>
    <xf numFmtId="0" fontId="4" fillId="0" borderId="28" xfId="2" applyFont="1" applyBorder="1" applyAlignment="1">
      <alignment horizontal="center" wrapText="1"/>
    </xf>
    <xf numFmtId="0" fontId="1" fillId="0" borderId="2" xfId="2" applyBorder="1"/>
    <xf numFmtId="0" fontId="36" fillId="2" borderId="7" xfId="2" applyFont="1" applyFill="1" applyBorder="1" applyAlignment="1">
      <alignment horizontal="left" vertical="center"/>
    </xf>
    <xf numFmtId="0" fontId="37" fillId="2" borderId="8" xfId="2" applyFont="1" applyFill="1" applyBorder="1" applyAlignment="1">
      <alignment horizontal="center" vertical="center"/>
    </xf>
    <xf numFmtId="0" fontId="1" fillId="0" borderId="0" xfId="2" applyAlignment="1">
      <alignment horizontal="right"/>
    </xf>
    <xf numFmtId="0" fontId="23" fillId="0" borderId="2" xfId="0" applyFont="1" applyBorder="1"/>
    <xf numFmtId="0" fontId="23" fillId="0" borderId="0" xfId="0" applyFont="1" applyAlignment="1">
      <alignment horizontal="right"/>
    </xf>
    <xf numFmtId="0" fontId="23" fillId="2" borderId="0" xfId="0" applyFont="1" applyFill="1" applyBorder="1" applyAlignment="1">
      <alignment horizontal="right"/>
    </xf>
    <xf numFmtId="0" fontId="27" fillId="0" borderId="0" xfId="0" applyFont="1"/>
    <xf numFmtId="0" fontId="13" fillId="2" borderId="3" xfId="2" applyFont="1" applyFill="1" applyBorder="1"/>
    <xf numFmtId="0" fontId="8" fillId="2" borderId="2" xfId="2" applyFont="1" applyFill="1" applyBorder="1"/>
    <xf numFmtId="0" fontId="8" fillId="0" borderId="0" xfId="2" applyFont="1" applyAlignment="1"/>
    <xf numFmtId="0" fontId="8" fillId="0" borderId="0" xfId="2" applyFont="1" applyAlignment="1">
      <alignment horizontal="right"/>
    </xf>
    <xf numFmtId="0" fontId="11" fillId="0" borderId="0" xfId="2" applyFont="1" applyAlignment="1"/>
    <xf numFmtId="0" fontId="45" fillId="2" borderId="2" xfId="2" applyFont="1" applyFill="1" applyBorder="1"/>
    <xf numFmtId="0" fontId="15" fillId="2" borderId="2" xfId="1" applyFont="1" applyFill="1" applyBorder="1" applyAlignment="1">
      <alignment vertical="center"/>
    </xf>
    <xf numFmtId="0" fontId="16" fillId="2" borderId="7" xfId="1" applyFont="1" applyFill="1" applyBorder="1" applyAlignment="1">
      <alignment vertical="center"/>
    </xf>
    <xf numFmtId="0" fontId="14" fillId="2" borderId="2" xfId="2" applyFont="1" applyFill="1" applyBorder="1"/>
    <xf numFmtId="0" fontId="46" fillId="2" borderId="2" xfId="2" applyFont="1" applyFill="1" applyBorder="1"/>
    <xf numFmtId="0" fontId="47" fillId="0" borderId="2" xfId="2" applyFont="1" applyBorder="1"/>
    <xf numFmtId="0" fontId="48" fillId="0" borderId="2" xfId="2" applyFont="1" applyBorder="1"/>
    <xf numFmtId="0" fontId="48" fillId="0" borderId="7" xfId="2" applyFont="1" applyBorder="1"/>
    <xf numFmtId="0" fontId="20" fillId="0" borderId="0" xfId="0" applyFont="1" applyBorder="1" applyAlignment="1"/>
    <xf numFmtId="0" fontId="49" fillId="0" borderId="0" xfId="0" applyFont="1" applyBorder="1"/>
    <xf numFmtId="0" fontId="20" fillId="0" borderId="0" xfId="0" applyFont="1"/>
    <xf numFmtId="0" fontId="49" fillId="0" borderId="0" xfId="0" applyFont="1"/>
    <xf numFmtId="0" fontId="23" fillId="0" borderId="0" xfId="0" applyFont="1" applyBorder="1" applyAlignment="1">
      <alignment horizontal="right"/>
    </xf>
    <xf numFmtId="0" fontId="15" fillId="2" borderId="3" xfId="1" applyFont="1" applyFill="1" applyBorder="1" applyAlignment="1">
      <alignment vertical="center"/>
    </xf>
    <xf numFmtId="0" fontId="10" fillId="2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horizontal="center" vertical="center"/>
    </xf>
    <xf numFmtId="0" fontId="12" fillId="2" borderId="7" xfId="2" applyFont="1" applyFill="1" applyBorder="1"/>
    <xf numFmtId="0" fontId="16" fillId="2" borderId="0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right"/>
    </xf>
    <xf numFmtId="0" fontId="16" fillId="2" borderId="1" xfId="0" applyFont="1" applyFill="1" applyBorder="1" applyAlignment="1">
      <alignment vertical="center"/>
    </xf>
    <xf numFmtId="0" fontId="1" fillId="0" borderId="3" xfId="2" applyBorder="1" applyAlignment="1">
      <alignment horizontal="center"/>
    </xf>
    <xf numFmtId="0" fontId="37" fillId="2" borderId="20" xfId="2" applyFont="1" applyFill="1" applyBorder="1" applyAlignment="1">
      <alignment horizontal="center" vertical="center"/>
    </xf>
    <xf numFmtId="0" fontId="20" fillId="0" borderId="0" xfId="2" applyFont="1"/>
    <xf numFmtId="0" fontId="23" fillId="0" borderId="0" xfId="0" applyFont="1" applyAlignment="1">
      <alignment horizontal="left"/>
    </xf>
    <xf numFmtId="0" fontId="8" fillId="2" borderId="3" xfId="2" applyFont="1" applyFill="1" applyBorder="1"/>
    <xf numFmtId="0" fontId="14" fillId="2" borderId="3" xfId="2" applyFont="1" applyFill="1" applyBorder="1"/>
    <xf numFmtId="0" fontId="45" fillId="2" borderId="3" xfId="2" applyFont="1" applyFill="1" applyBorder="1"/>
    <xf numFmtId="0" fontId="10" fillId="2" borderId="3" xfId="2" applyFont="1" applyFill="1" applyBorder="1"/>
    <xf numFmtId="0" fontId="20" fillId="0" borderId="3" xfId="2" applyFont="1" applyBorder="1"/>
    <xf numFmtId="0" fontId="50" fillId="0" borderId="3" xfId="2" applyFont="1" applyBorder="1"/>
    <xf numFmtId="0" fontId="50" fillId="0" borderId="20" xfId="2" applyFont="1" applyBorder="1"/>
    <xf numFmtId="0" fontId="19" fillId="2" borderId="3" xfId="2" applyFont="1" applyFill="1" applyBorder="1"/>
    <xf numFmtId="0" fontId="20" fillId="2" borderId="3" xfId="2" applyFont="1" applyFill="1" applyBorder="1"/>
    <xf numFmtId="0" fontId="50" fillId="2" borderId="3" xfId="2" applyFont="1" applyFill="1" applyBorder="1"/>
    <xf numFmtId="0" fontId="46" fillId="2" borderId="0" xfId="2" applyFont="1" applyFill="1" applyBorder="1"/>
    <xf numFmtId="0" fontId="5" fillId="0" borderId="0" xfId="2" applyFont="1" applyAlignment="1"/>
    <xf numFmtId="0" fontId="49" fillId="0" borderId="26" xfId="0" applyFont="1" applyBorder="1"/>
    <xf numFmtId="0" fontId="49" fillId="0" borderId="2" xfId="0" applyFont="1" applyBorder="1"/>
    <xf numFmtId="0" fontId="49" fillId="0" borderId="7" xfId="0" applyFont="1" applyBorder="1"/>
    <xf numFmtId="0" fontId="0" fillId="0" borderId="28" xfId="0" applyBorder="1" applyAlignment="1">
      <alignment horizontal="center"/>
    </xf>
    <xf numFmtId="0" fontId="15" fillId="2" borderId="13" xfId="1" applyFont="1" applyFill="1" applyBorder="1" applyAlignment="1">
      <alignment vertical="center"/>
    </xf>
    <xf numFmtId="0" fontId="15" fillId="2" borderId="21" xfId="1" applyFont="1" applyFill="1" applyBorder="1" applyAlignment="1">
      <alignment vertical="center"/>
    </xf>
    <xf numFmtId="0" fontId="16" fillId="2" borderId="20" xfId="1" applyFont="1" applyFill="1" applyBorder="1" applyAlignment="1">
      <alignment vertical="center"/>
    </xf>
    <xf numFmtId="0" fontId="15" fillId="2" borderId="2" xfId="2" applyFont="1" applyFill="1" applyBorder="1"/>
    <xf numFmtId="0" fontId="15" fillId="2" borderId="3" xfId="2" applyFont="1" applyFill="1" applyBorder="1"/>
    <xf numFmtId="0" fontId="16" fillId="2" borderId="3" xfId="2" applyFont="1" applyFill="1" applyBorder="1"/>
    <xf numFmtId="0" fontId="40" fillId="2" borderId="3" xfId="2" applyFont="1" applyFill="1" applyBorder="1"/>
    <xf numFmtId="0" fontId="16" fillId="2" borderId="3" xfId="2" applyFont="1" applyFill="1" applyBorder="1" applyAlignment="1">
      <alignment horizontal="right"/>
    </xf>
    <xf numFmtId="0" fontId="44" fillId="2" borderId="3" xfId="2" applyFont="1" applyFill="1" applyBorder="1"/>
    <xf numFmtId="0" fontId="4" fillId="2" borderId="13" xfId="2" applyFont="1" applyFill="1" applyBorder="1"/>
    <xf numFmtId="0" fontId="4" fillId="2" borderId="21" xfId="2" applyFont="1" applyFill="1" applyBorder="1"/>
    <xf numFmtId="0" fontId="4" fillId="2" borderId="9" xfId="2" applyFont="1" applyFill="1" applyBorder="1" applyAlignment="1">
      <alignment horizontal="center" vertical="center"/>
    </xf>
    <xf numFmtId="0" fontId="4" fillId="2" borderId="18" xfId="2" applyFont="1" applyFill="1" applyBorder="1" applyAlignment="1">
      <alignment horizontal="center" vertical="center" wrapText="1"/>
    </xf>
    <xf numFmtId="0" fontId="25" fillId="0" borderId="2" xfId="0" applyFont="1" applyBorder="1"/>
    <xf numFmtId="0" fontId="25" fillId="0" borderId="7" xfId="0" applyFont="1" applyBorder="1"/>
    <xf numFmtId="0" fontId="0" fillId="0" borderId="1" xfId="0" applyBorder="1" applyAlignment="1">
      <alignment horizontal="center"/>
    </xf>
    <xf numFmtId="0" fontId="31" fillId="2" borderId="26" xfId="0" applyFont="1" applyFill="1" applyBorder="1"/>
    <xf numFmtId="0" fontId="31" fillId="2" borderId="27" xfId="0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/>
    </xf>
    <xf numFmtId="0" fontId="31" fillId="2" borderId="28" xfId="0" applyFont="1" applyFill="1" applyBorder="1" applyAlignment="1">
      <alignment horizontal="center"/>
    </xf>
    <xf numFmtId="0" fontId="23" fillId="0" borderId="2" xfId="0" applyFont="1" applyBorder="1" applyAlignment="1">
      <alignment wrapText="1"/>
    </xf>
    <xf numFmtId="0" fontId="23" fillId="0" borderId="13" xfId="0" applyFont="1" applyBorder="1"/>
    <xf numFmtId="0" fontId="43" fillId="2" borderId="2" xfId="1" applyFont="1" applyFill="1" applyBorder="1"/>
    <xf numFmtId="0" fontId="40" fillId="2" borderId="3" xfId="1" applyFont="1" applyFill="1" applyBorder="1" applyAlignment="1">
      <alignment vertical="center"/>
    </xf>
    <xf numFmtId="0" fontId="0" fillId="0" borderId="3" xfId="0" applyBorder="1" applyAlignment="1">
      <alignment horizontal="center"/>
    </xf>
    <xf numFmtId="0" fontId="51" fillId="2" borderId="13" xfId="2" applyFont="1" applyFill="1" applyBorder="1"/>
    <xf numFmtId="0" fontId="15" fillId="2" borderId="3" xfId="2" applyFont="1" applyFill="1" applyBorder="1" applyAlignment="1">
      <alignment horizontal="right"/>
    </xf>
    <xf numFmtId="0" fontId="7" fillId="2" borderId="22" xfId="2" applyFont="1" applyFill="1" applyBorder="1"/>
    <xf numFmtId="0" fontId="7" fillId="2" borderId="4" xfId="2" applyFont="1" applyFill="1" applyBorder="1"/>
    <xf numFmtId="0" fontId="7" fillId="2" borderId="5" xfId="2" applyFont="1" applyFill="1" applyBorder="1"/>
    <xf numFmtId="0" fontId="8" fillId="5" borderId="9" xfId="2" applyFont="1" applyFill="1" applyBorder="1"/>
    <xf numFmtId="0" fontId="7" fillId="5" borderId="10" xfId="2" applyFont="1" applyFill="1" applyBorder="1"/>
    <xf numFmtId="0" fontId="7" fillId="5" borderId="18" xfId="2" applyFont="1" applyFill="1" applyBorder="1"/>
    <xf numFmtId="0" fontId="0" fillId="0" borderId="20" xfId="0" applyBorder="1" applyAlignment="1">
      <alignment horizontal="center"/>
    </xf>
    <xf numFmtId="0" fontId="43" fillId="2" borderId="2" xfId="1" applyFont="1" applyFill="1" applyBorder="1" applyAlignment="1">
      <alignment vertical="center"/>
    </xf>
    <xf numFmtId="0" fontId="40" fillId="2" borderId="3" xfId="1" applyFont="1" applyFill="1" applyBorder="1" applyAlignment="1">
      <alignment horizontal="right" vertical="center"/>
    </xf>
    <xf numFmtId="0" fontId="42" fillId="2" borderId="21" xfId="1" applyFont="1" applyFill="1" applyBorder="1" applyAlignment="1">
      <alignment vertical="center"/>
    </xf>
    <xf numFmtId="0" fontId="40" fillId="2" borderId="3" xfId="2" applyFont="1" applyFill="1" applyBorder="1" applyAlignment="1">
      <alignment horizontal="right"/>
    </xf>
    <xf numFmtId="0" fontId="18" fillId="2" borderId="2" xfId="2" applyFont="1" applyFill="1" applyBorder="1"/>
    <xf numFmtId="0" fontId="21" fillId="0" borderId="7" xfId="0" applyFont="1" applyBorder="1"/>
    <xf numFmtId="0" fontId="21" fillId="0" borderId="27" xfId="0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52" fillId="0" borderId="0" xfId="0" applyFont="1"/>
    <xf numFmtId="0" fontId="46" fillId="3" borderId="10" xfId="2" applyFont="1" applyFill="1" applyBorder="1"/>
    <xf numFmtId="0" fontId="0" fillId="0" borderId="0" xfId="0" applyBorder="1"/>
    <xf numFmtId="0" fontId="15" fillId="2" borderId="20" xfId="2" applyFont="1" applyFill="1" applyBorder="1"/>
    <xf numFmtId="0" fontId="43" fillId="2" borderId="3" xfId="1" applyFont="1" applyFill="1" applyBorder="1" applyAlignment="1">
      <alignment vertical="center"/>
    </xf>
    <xf numFmtId="0" fontId="20" fillId="2" borderId="17" xfId="1" applyFont="1" applyFill="1" applyBorder="1"/>
    <xf numFmtId="0" fontId="42" fillId="2" borderId="17" xfId="1" applyFont="1" applyFill="1" applyBorder="1"/>
    <xf numFmtId="0" fontId="23" fillId="0" borderId="6" xfId="0" applyFont="1" applyBorder="1"/>
    <xf numFmtId="0" fontId="23" fillId="0" borderId="9" xfId="0" applyFont="1" applyBorder="1"/>
    <xf numFmtId="0" fontId="21" fillId="0" borderId="2" xfId="0" applyFont="1" applyBorder="1"/>
    <xf numFmtId="0" fontId="41" fillId="0" borderId="1" xfId="2" applyFont="1" applyBorder="1"/>
    <xf numFmtId="0" fontId="10" fillId="2" borderId="21" xfId="2" applyFont="1" applyFill="1" applyBorder="1"/>
    <xf numFmtId="0" fontId="53" fillId="0" borderId="0" xfId="2" applyFont="1"/>
    <xf numFmtId="0" fontId="54" fillId="6" borderId="33" xfId="2" applyFont="1" applyFill="1" applyBorder="1" applyAlignment="1">
      <alignment wrapText="1"/>
    </xf>
    <xf numFmtId="0" fontId="1" fillId="0" borderId="6" xfId="2" applyBorder="1"/>
    <xf numFmtId="0" fontId="1" fillId="0" borderId="34" xfId="2" applyBorder="1"/>
    <xf numFmtId="0" fontId="1" fillId="0" borderId="1" xfId="2" applyBorder="1"/>
    <xf numFmtId="0" fontId="1" fillId="6" borderId="34" xfId="2" applyFill="1" applyBorder="1"/>
    <xf numFmtId="0" fontId="1" fillId="6" borderId="14" xfId="2" applyFill="1" applyBorder="1" applyAlignment="1">
      <alignment horizontal="right"/>
    </xf>
    <xf numFmtId="0" fontId="1" fillId="0" borderId="29" xfId="2" applyBorder="1" applyAlignment="1">
      <alignment horizontal="right"/>
    </xf>
    <xf numFmtId="0" fontId="51" fillId="5" borderId="10" xfId="2" applyFont="1" applyFill="1" applyBorder="1"/>
    <xf numFmtId="0" fontId="1" fillId="0" borderId="0" xfId="2" applyFont="1"/>
    <xf numFmtId="0" fontId="46" fillId="2" borderId="3" xfId="2" applyFont="1" applyFill="1" applyBorder="1"/>
    <xf numFmtId="0" fontId="0" fillId="0" borderId="0" xfId="0" applyBorder="1"/>
    <xf numFmtId="0" fontId="16" fillId="2" borderId="22" xfId="1" applyFont="1" applyFill="1" applyBorder="1" applyAlignment="1">
      <alignment vertical="center"/>
    </xf>
    <xf numFmtId="0" fontId="16" fillId="2" borderId="5" xfId="1" applyFont="1" applyFill="1" applyBorder="1" applyAlignment="1">
      <alignment vertical="center"/>
    </xf>
    <xf numFmtId="0" fontId="16" fillId="2" borderId="1" xfId="1" applyFont="1" applyFill="1" applyBorder="1" applyAlignment="1">
      <alignment vertical="center"/>
    </xf>
    <xf numFmtId="0" fontId="16" fillId="2" borderId="32" xfId="1" applyFont="1" applyFill="1" applyBorder="1" applyAlignment="1">
      <alignment vertical="center"/>
    </xf>
    <xf numFmtId="0" fontId="16" fillId="2" borderId="35" xfId="1" applyFont="1" applyFill="1" applyBorder="1" applyAlignment="1">
      <alignment vertical="center"/>
    </xf>
    <xf numFmtId="0" fontId="16" fillId="2" borderId="0" xfId="2" applyFont="1" applyFill="1" applyBorder="1" applyAlignment="1">
      <alignment horizontal="center" vertical="center"/>
    </xf>
    <xf numFmtId="0" fontId="12" fillId="2" borderId="26" xfId="2" applyFont="1" applyFill="1" applyBorder="1" applyAlignment="1">
      <alignment horizontal="center" vertical="center"/>
    </xf>
    <xf numFmtId="0" fontId="10" fillId="2" borderId="28" xfId="2" applyFont="1" applyFill="1" applyBorder="1" applyAlignment="1">
      <alignment horizontal="center" vertical="center" wrapText="1"/>
    </xf>
    <xf numFmtId="0" fontId="1" fillId="6" borderId="1" xfId="2" applyFill="1" applyBorder="1" applyAlignment="1">
      <alignment horizontal="right"/>
    </xf>
    <xf numFmtId="0" fontId="1" fillId="0" borderId="1" xfId="2" applyBorder="1" applyAlignment="1">
      <alignment horizontal="right"/>
    </xf>
    <xf numFmtId="0" fontId="47" fillId="0" borderId="1" xfId="2" applyFont="1" applyBorder="1"/>
    <xf numFmtId="0" fontId="20" fillId="0" borderId="1" xfId="2" applyFont="1" applyBorder="1"/>
    <xf numFmtId="0" fontId="47" fillId="0" borderId="22" xfId="2" applyFont="1" applyBorder="1"/>
    <xf numFmtId="0" fontId="20" fillId="0" borderId="5" xfId="2" applyFont="1" applyBorder="1"/>
    <xf numFmtId="0" fontId="47" fillId="0" borderId="27" xfId="2" applyFont="1" applyBorder="1"/>
    <xf numFmtId="0" fontId="20" fillId="0" borderId="27" xfId="2" applyFont="1" applyBorder="1"/>
    <xf numFmtId="0" fontId="14" fillId="2" borderId="30" xfId="2" applyFont="1" applyFill="1" applyBorder="1"/>
    <xf numFmtId="0" fontId="24" fillId="2" borderId="19" xfId="2" applyFont="1" applyFill="1" applyBorder="1"/>
    <xf numFmtId="0" fontId="24" fillId="2" borderId="36" xfId="2" applyFont="1" applyFill="1" applyBorder="1"/>
    <xf numFmtId="0" fontId="24" fillId="2" borderId="37" xfId="2" applyFont="1" applyFill="1" applyBorder="1"/>
    <xf numFmtId="0" fontId="1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0" fillId="0" borderId="0" xfId="0" applyAlignment="1"/>
    <xf numFmtId="0" fontId="56" fillId="2" borderId="0" xfId="0" applyFont="1" applyFill="1" applyBorder="1"/>
    <xf numFmtId="0" fontId="17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3" fontId="16" fillId="2" borderId="29" xfId="0" applyNumberFormat="1" applyFont="1" applyFill="1" applyBorder="1" applyAlignment="1">
      <alignment horizontal="right" vertical="center"/>
    </xf>
    <xf numFmtId="3" fontId="16" fillId="2" borderId="1" xfId="0" applyNumberFormat="1" applyFont="1" applyFill="1" applyBorder="1" applyAlignment="1">
      <alignment vertical="center"/>
    </xf>
    <xf numFmtId="3" fontId="41" fillId="0" borderId="3" xfId="0" applyNumberFormat="1" applyFont="1" applyBorder="1"/>
    <xf numFmtId="3" fontId="5" fillId="2" borderId="29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horizontal="right" vertical="center"/>
    </xf>
    <xf numFmtId="3" fontId="4" fillId="2" borderId="8" xfId="0" applyNumberFormat="1" applyFont="1" applyFill="1" applyBorder="1" applyAlignment="1">
      <alignment vertical="center"/>
    </xf>
    <xf numFmtId="3" fontId="42" fillId="0" borderId="20" xfId="0" applyNumberFormat="1" applyFont="1" applyBorder="1"/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33" xfId="0" applyFont="1" applyFill="1" applyBorder="1"/>
    <xf numFmtId="0" fontId="1" fillId="2" borderId="6" xfId="0" applyFont="1" applyFill="1" applyBorder="1"/>
    <xf numFmtId="0" fontId="0" fillId="2" borderId="14" xfId="0" applyFill="1" applyBorder="1"/>
    <xf numFmtId="0" fontId="1" fillId="2" borderId="34" xfId="0" applyFont="1" applyFill="1" applyBorder="1"/>
    <xf numFmtId="0" fontId="1" fillId="2" borderId="1" xfId="0" applyFont="1" applyFill="1" applyBorder="1"/>
    <xf numFmtId="0" fontId="1" fillId="2" borderId="29" xfId="0" applyFont="1" applyFill="1" applyBorder="1"/>
    <xf numFmtId="0" fontId="0" fillId="2" borderId="29" xfId="0" applyFill="1" applyBorder="1"/>
    <xf numFmtId="0" fontId="20" fillId="2" borderId="34" xfId="0" applyFont="1" applyFill="1" applyBorder="1"/>
    <xf numFmtId="0" fontId="4" fillId="2" borderId="1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22" fillId="2" borderId="29" xfId="0" applyFont="1" applyFill="1" applyBorder="1"/>
    <xf numFmtId="0" fontId="5" fillId="2" borderId="34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2" fillId="2" borderId="34" xfId="0" applyFont="1" applyFill="1" applyBorder="1" applyAlignment="1">
      <alignment vertical="center"/>
    </xf>
    <xf numFmtId="0" fontId="15" fillId="2" borderId="3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44" xfId="0" applyFill="1" applyBorder="1"/>
    <xf numFmtId="0" fontId="4" fillId="2" borderId="4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6" fillId="2" borderId="14" xfId="0" applyFont="1" applyFill="1" applyBorder="1"/>
    <xf numFmtId="0" fontId="5" fillId="2" borderId="15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0" fontId="16" fillId="2" borderId="15" xfId="0" applyFont="1" applyFill="1" applyBorder="1" applyAlignment="1">
      <alignment horizontal="right" vertical="center"/>
    </xf>
    <xf numFmtId="0" fontId="5" fillId="2" borderId="35" xfId="0" applyFont="1" applyFill="1" applyBorder="1"/>
    <xf numFmtId="0" fontId="2" fillId="2" borderId="47" xfId="0" applyFont="1" applyFill="1" applyBorder="1" applyAlignment="1">
      <alignment vertical="center"/>
    </xf>
    <xf numFmtId="0" fontId="5" fillId="2" borderId="48" xfId="0" applyFont="1" applyFill="1" applyBorder="1"/>
    <xf numFmtId="0" fontId="4" fillId="2" borderId="17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right" vertical="center"/>
    </xf>
    <xf numFmtId="0" fontId="5" fillId="2" borderId="46" xfId="0" applyFont="1" applyFill="1" applyBorder="1" applyAlignment="1">
      <alignment horizontal="right"/>
    </xf>
    <xf numFmtId="0" fontId="4" fillId="2" borderId="38" xfId="0" applyFont="1" applyFill="1" applyBorder="1" applyAlignment="1">
      <alignment horizontal="right"/>
    </xf>
    <xf numFmtId="3" fontId="16" fillId="2" borderId="1" xfId="0" applyNumberFormat="1" applyFont="1" applyFill="1" applyBorder="1" applyAlignment="1">
      <alignment horizontal="right" vertical="center"/>
    </xf>
    <xf numFmtId="3" fontId="41" fillId="0" borderId="3" xfId="0" applyNumberFormat="1" applyFont="1" applyBorder="1" applyAlignment="1">
      <alignment horizontal="right"/>
    </xf>
    <xf numFmtId="0" fontId="0" fillId="0" borderId="0" xfId="0" applyBorder="1"/>
    <xf numFmtId="0" fontId="17" fillId="2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vertic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26" fillId="2" borderId="0" xfId="0" applyFont="1" applyFill="1" applyBorder="1"/>
    <xf numFmtId="0" fontId="22" fillId="2" borderId="0" xfId="0" applyFont="1" applyFill="1" applyBorder="1"/>
    <xf numFmtId="0" fontId="5" fillId="2" borderId="6" xfId="0" applyFont="1" applyFill="1" applyBorder="1"/>
    <xf numFmtId="0" fontId="23" fillId="2" borderId="0" xfId="0" applyFont="1" applyFill="1"/>
    <xf numFmtId="0" fontId="31" fillId="2" borderId="18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5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4" borderId="23" xfId="0" applyFont="1" applyFill="1" applyBorder="1"/>
    <xf numFmtId="0" fontId="21" fillId="4" borderId="24" xfId="0" applyFont="1" applyFill="1" applyBorder="1"/>
    <xf numFmtId="0" fontId="21" fillId="4" borderId="25" xfId="0" applyFont="1" applyFill="1" applyBorder="1"/>
    <xf numFmtId="0" fontId="21" fillId="4" borderId="49" xfId="0" applyFont="1" applyFill="1" applyBorder="1"/>
    <xf numFmtId="0" fontId="21" fillId="4" borderId="26" xfId="0" applyFont="1" applyFill="1" applyBorder="1"/>
    <xf numFmtId="0" fontId="21" fillId="4" borderId="27" xfId="0" applyFont="1" applyFill="1" applyBorder="1"/>
    <xf numFmtId="0" fontId="21" fillId="4" borderId="28" xfId="0" applyFont="1" applyFill="1" applyBorder="1"/>
    <xf numFmtId="0" fontId="21" fillId="0" borderId="50" xfId="0" applyFont="1" applyBorder="1"/>
    <xf numFmtId="0" fontId="23" fillId="0" borderId="1" xfId="0" applyFont="1" applyBorder="1"/>
    <xf numFmtId="0" fontId="23" fillId="0" borderId="3" xfId="0" applyFont="1" applyBorder="1"/>
    <xf numFmtId="0" fontId="21" fillId="0" borderId="50" xfId="0" applyFont="1" applyBorder="1" applyAlignment="1">
      <alignment wrapText="1"/>
    </xf>
    <xf numFmtId="0" fontId="57" fillId="0" borderId="2" xfId="0" applyFont="1" applyBorder="1"/>
    <xf numFmtId="0" fontId="57" fillId="0" borderId="1" xfId="0" applyFont="1" applyBorder="1"/>
    <xf numFmtId="0" fontId="57" fillId="0" borderId="3" xfId="0" applyFont="1" applyBorder="1"/>
    <xf numFmtId="0" fontId="21" fillId="0" borderId="29" xfId="0" applyFont="1" applyBorder="1"/>
    <xf numFmtId="0" fontId="58" fillId="2" borderId="44" xfId="0" applyFont="1" applyFill="1" applyBorder="1"/>
    <xf numFmtId="0" fontId="57" fillId="2" borderId="22" xfId="0" applyFont="1" applyFill="1" applyBorder="1"/>
    <xf numFmtId="0" fontId="57" fillId="2" borderId="4" xfId="0" applyFont="1" applyFill="1" applyBorder="1"/>
    <xf numFmtId="0" fontId="23" fillId="2" borderId="4" xfId="0" applyFont="1" applyFill="1" applyBorder="1"/>
    <xf numFmtId="0" fontId="23" fillId="2" borderId="5" xfId="0" applyFont="1" applyFill="1" applyBorder="1"/>
    <xf numFmtId="0" fontId="21" fillId="4" borderId="41" xfId="0" applyFont="1" applyFill="1" applyBorder="1"/>
    <xf numFmtId="0" fontId="21" fillId="4" borderId="9" xfId="0" applyFont="1" applyFill="1" applyBorder="1"/>
    <xf numFmtId="0" fontId="21" fillId="4" borderId="10" xfId="0" applyFont="1" applyFill="1" applyBorder="1"/>
    <xf numFmtId="0" fontId="21" fillId="4" borderId="18" xfId="0" applyFont="1" applyFill="1" applyBorder="1"/>
    <xf numFmtId="0" fontId="21" fillId="2" borderId="14" xfId="0" applyFont="1" applyFill="1" applyBorder="1"/>
    <xf numFmtId="0" fontId="0" fillId="2" borderId="13" xfId="0" applyFill="1" applyBorder="1"/>
    <xf numFmtId="0" fontId="0" fillId="2" borderId="6" xfId="0" applyFill="1" applyBorder="1"/>
    <xf numFmtId="0" fontId="0" fillId="2" borderId="21" xfId="0" applyFill="1" applyBorder="1"/>
    <xf numFmtId="0" fontId="21" fillId="4" borderId="29" xfId="0" applyFont="1" applyFill="1" applyBorder="1"/>
    <xf numFmtId="0" fontId="0" fillId="4" borderId="2" xfId="0" applyFill="1" applyBorder="1"/>
    <xf numFmtId="0" fontId="0" fillId="4" borderId="1" xfId="0" applyFill="1" applyBorder="1"/>
    <xf numFmtId="0" fontId="0" fillId="4" borderId="3" xfId="0" applyFill="1" applyBorder="1"/>
    <xf numFmtId="0" fontId="21" fillId="0" borderId="51" xfId="0" applyFont="1" applyBorder="1"/>
    <xf numFmtId="0" fontId="0" fillId="0" borderId="22" xfId="0" applyBorder="1"/>
    <xf numFmtId="0" fontId="0" fillId="0" borderId="4" xfId="0" applyBorder="1"/>
    <xf numFmtId="0" fontId="0" fillId="0" borderId="5" xfId="0" applyBorder="1"/>
    <xf numFmtId="0" fontId="31" fillId="4" borderId="9" xfId="0" applyFont="1" applyFill="1" applyBorder="1"/>
    <xf numFmtId="0" fontId="31" fillId="4" borderId="10" xfId="0" applyFont="1" applyFill="1" applyBorder="1"/>
    <xf numFmtId="0" fontId="31" fillId="4" borderId="18" xfId="0" applyFont="1" applyFill="1" applyBorder="1"/>
    <xf numFmtId="0" fontId="0" fillId="0" borderId="21" xfId="0" applyBorder="1" applyAlignment="1">
      <alignment horizontal="right"/>
    </xf>
    <xf numFmtId="0" fontId="0" fillId="0" borderId="6" xfId="0" applyBorder="1" applyAlignment="1">
      <alignment horizontal="right"/>
    </xf>
    <xf numFmtId="0" fontId="23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1" applyFont="1" applyAlignment="1">
      <alignment horizontal="left"/>
    </xf>
    <xf numFmtId="0" fontId="4" fillId="2" borderId="39" xfId="0" applyFont="1" applyFill="1" applyBorder="1" applyAlignment="1">
      <alignment horizontal="center" wrapText="1"/>
    </xf>
    <xf numFmtId="0" fontId="4" fillId="2" borderId="40" xfId="0" applyFont="1" applyFill="1" applyBorder="1" applyAlignment="1">
      <alignment horizontal="center" wrapText="1"/>
    </xf>
    <xf numFmtId="0" fontId="16" fillId="2" borderId="11" xfId="0" applyFont="1" applyFill="1" applyBorder="1" applyAlignment="1">
      <alignment horizontal="right" vertical="center"/>
    </xf>
    <xf numFmtId="0" fontId="16" fillId="2" borderId="42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0" borderId="0" xfId="0" applyAlignment="1"/>
    <xf numFmtId="0" fontId="3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3" fillId="0" borderId="0" xfId="2" applyFont="1" applyAlignment="1">
      <alignment horizontal="center"/>
    </xf>
  </cellXfs>
  <cellStyles count="3">
    <cellStyle name="Normál" xfId="0" builtinId="0"/>
    <cellStyle name="Normál_Koncepció-Bevételek és kiadások tervezése 2001-2003" xfId="1"/>
    <cellStyle name="Normál_Másolat -  Költségvetés- Bevételek és kiadások tervezése 2001-2003" xfId="2"/>
  </cellStyles>
  <dxfs count="2">
    <dxf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áblázat22" displayName="Táblázat22" ref="A96:D98" totalsRowShown="0">
  <autoFilter ref="A96:D98"/>
  <tableColumns count="4">
    <tableColumn id="1" name="Központi, irányítószervi támogatás bevételek és kiadások egyenlege:" dataCellStyle="Normál_Másolat -  Költségvetés- Bevételek és kiadások tervezése 2001-2003"/>
    <tableColumn id="2" name="Oszlop2"/>
    <tableColumn id="3" name="Oszlop3" dataDxfId="1" dataCellStyle="Normál_Másolat -  Költségvetés- Bevételek és kiadások tervezése 2001-2003"/>
    <tableColumn id="4" name="Oszlop4" dataDxfId="0" dataCellStyle="Normál_Másolat -  Költségvetés- Bevételek és kiadások tervezése 2001-2003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I85"/>
  <sheetViews>
    <sheetView zoomScaleNormal="100" workbookViewId="0">
      <selection activeCell="C2" sqref="C2"/>
    </sheetView>
  </sheetViews>
  <sheetFormatPr defaultRowHeight="12.75" x14ac:dyDescent="0.2"/>
  <cols>
    <col min="1" max="1" width="17.85546875" customWidth="1"/>
    <col min="2" max="2" width="18.5703125" customWidth="1"/>
    <col min="3" max="3" width="24.7109375" customWidth="1"/>
    <col min="4" max="4" width="25.140625" customWidth="1"/>
    <col min="5" max="5" width="22.28515625" customWidth="1"/>
    <col min="6" max="6" width="12.5703125" customWidth="1"/>
    <col min="8" max="9" width="10.85546875" customWidth="1"/>
  </cols>
  <sheetData>
    <row r="1" spans="1:9" ht="18" x14ac:dyDescent="0.25">
      <c r="B1" s="103"/>
      <c r="D1" s="103"/>
    </row>
    <row r="2" spans="1:9" x14ac:dyDescent="0.2">
      <c r="C2" s="164"/>
      <c r="D2" s="164" t="s">
        <v>354</v>
      </c>
    </row>
    <row r="3" spans="1:9" ht="21.75" customHeight="1" x14ac:dyDescent="0.2">
      <c r="A3" s="141"/>
      <c r="B3" s="141"/>
      <c r="C3" s="141"/>
      <c r="D3" s="142"/>
      <c r="E3" s="142"/>
      <c r="F3" s="141"/>
      <c r="G3" s="142"/>
      <c r="H3" s="142"/>
      <c r="I3" s="142"/>
    </row>
    <row r="4" spans="1:9" ht="15.75" x14ac:dyDescent="0.25">
      <c r="A4" s="196"/>
      <c r="B4" s="144"/>
      <c r="C4" s="32"/>
      <c r="D4" s="32"/>
      <c r="E4" s="32"/>
      <c r="F4" s="145"/>
      <c r="G4" s="141"/>
      <c r="H4" s="141"/>
      <c r="I4" s="141"/>
    </row>
    <row r="5" spans="1:9" ht="18" x14ac:dyDescent="0.25">
      <c r="A5" s="154"/>
      <c r="B5" s="103" t="s">
        <v>39</v>
      </c>
      <c r="C5" s="155"/>
      <c r="D5" s="155"/>
      <c r="E5" s="147"/>
      <c r="F5" s="143"/>
      <c r="G5" s="143"/>
      <c r="H5" s="143"/>
      <c r="I5" s="143"/>
    </row>
    <row r="6" spans="1:9" x14ac:dyDescent="0.2">
      <c r="A6" s="154"/>
      <c r="B6" s="32"/>
      <c r="C6" s="155"/>
      <c r="D6" s="155"/>
      <c r="E6" s="147"/>
      <c r="F6" s="143"/>
      <c r="G6" s="143"/>
      <c r="H6" s="143"/>
      <c r="I6" s="143"/>
    </row>
    <row r="7" spans="1:9" x14ac:dyDescent="0.2">
      <c r="A7" s="154"/>
      <c r="B7" s="32"/>
      <c r="C7" s="155"/>
      <c r="D7" s="155"/>
      <c r="E7" s="148"/>
      <c r="F7" s="143"/>
      <c r="G7" s="143"/>
      <c r="H7" s="143"/>
      <c r="I7" s="143"/>
    </row>
    <row r="8" spans="1:9" ht="15.75" x14ac:dyDescent="0.25">
      <c r="A8" s="196" t="s">
        <v>85</v>
      </c>
      <c r="B8" s="197"/>
      <c r="C8" s="146"/>
      <c r="D8" s="146"/>
      <c r="E8" s="148"/>
      <c r="F8" s="143"/>
      <c r="G8" s="143"/>
      <c r="H8" s="143"/>
      <c r="I8" s="143"/>
    </row>
    <row r="9" spans="1:9" ht="14.25" x14ac:dyDescent="0.2">
      <c r="A9" s="154"/>
      <c r="B9" s="197"/>
      <c r="C9" s="146"/>
      <c r="D9" s="146"/>
      <c r="E9" s="148"/>
      <c r="F9" s="143"/>
      <c r="G9" s="143"/>
      <c r="H9" s="143"/>
      <c r="I9" s="143"/>
    </row>
    <row r="10" spans="1:9" x14ac:dyDescent="0.2">
      <c r="A10" s="154"/>
      <c r="B10" s="32"/>
      <c r="C10" s="149"/>
      <c r="D10" s="149"/>
      <c r="E10" s="148"/>
      <c r="F10" s="143"/>
      <c r="G10" s="143"/>
      <c r="H10" s="143"/>
      <c r="I10" s="143"/>
    </row>
    <row r="11" spans="1:9" ht="14.25" x14ac:dyDescent="0.2">
      <c r="A11" s="154"/>
      <c r="B11" s="197" t="s">
        <v>40</v>
      </c>
      <c r="C11" s="436"/>
      <c r="D11" s="435"/>
      <c r="E11" s="147"/>
      <c r="F11" s="143"/>
      <c r="G11" s="143"/>
      <c r="H11" s="143"/>
      <c r="I11" s="143"/>
    </row>
    <row r="12" spans="1:9" x14ac:dyDescent="0.2">
      <c r="A12" s="154"/>
      <c r="B12" s="32"/>
      <c r="C12" s="436"/>
      <c r="D12" s="435"/>
      <c r="E12" s="147"/>
      <c r="F12" s="143"/>
      <c r="G12" s="143"/>
      <c r="H12" s="143"/>
      <c r="I12" s="143"/>
    </row>
    <row r="13" spans="1:9" ht="15.75" x14ac:dyDescent="0.25">
      <c r="A13" s="196" t="s">
        <v>112</v>
      </c>
      <c r="B13" s="197"/>
      <c r="C13" s="146"/>
      <c r="D13" s="146"/>
      <c r="E13" s="148"/>
      <c r="F13" s="151"/>
      <c r="G13" s="32"/>
      <c r="H13" s="32"/>
      <c r="I13" s="32"/>
    </row>
    <row r="14" spans="1:9" ht="15.75" x14ac:dyDescent="0.25">
      <c r="A14" s="196"/>
      <c r="B14" s="197"/>
      <c r="C14" s="146"/>
      <c r="D14" s="146"/>
      <c r="E14" s="32"/>
      <c r="F14" s="32"/>
      <c r="G14" s="143"/>
      <c r="H14" s="143"/>
      <c r="I14" s="32"/>
    </row>
    <row r="15" spans="1:9" ht="14.25" x14ac:dyDescent="0.2">
      <c r="A15" s="154"/>
      <c r="B15" s="197" t="s">
        <v>119</v>
      </c>
      <c r="C15" s="143"/>
      <c r="D15" s="143"/>
      <c r="E15" s="32"/>
      <c r="F15" s="145"/>
      <c r="G15" s="141"/>
      <c r="H15" s="141"/>
      <c r="I15" s="141"/>
    </row>
    <row r="16" spans="1:9" x14ac:dyDescent="0.2">
      <c r="A16" s="154"/>
      <c r="B16" s="32"/>
      <c r="C16" s="434"/>
      <c r="D16" s="434"/>
      <c r="E16" s="152"/>
      <c r="F16" s="143"/>
      <c r="G16" s="143"/>
      <c r="H16" s="143"/>
      <c r="I16" s="143"/>
    </row>
    <row r="17" spans="1:9" x14ac:dyDescent="0.2">
      <c r="A17" s="154"/>
      <c r="B17" s="32"/>
      <c r="C17" s="434"/>
      <c r="D17" s="434"/>
      <c r="E17" s="152"/>
      <c r="F17" s="143"/>
      <c r="G17" s="143"/>
      <c r="H17" s="143"/>
      <c r="I17" s="143"/>
    </row>
    <row r="18" spans="1:9" x14ac:dyDescent="0.2">
      <c r="A18" s="154" t="s">
        <v>234</v>
      </c>
      <c r="B18" s="32"/>
      <c r="C18" s="156"/>
      <c r="D18" s="155"/>
      <c r="E18" s="152"/>
      <c r="F18" s="143"/>
      <c r="G18" s="143"/>
      <c r="H18" s="143"/>
      <c r="I18" s="143"/>
    </row>
    <row r="19" spans="1:9" x14ac:dyDescent="0.2">
      <c r="A19" s="154"/>
      <c r="B19" s="32"/>
      <c r="C19" s="156"/>
      <c r="D19" s="155"/>
      <c r="E19" s="152"/>
      <c r="F19" s="143"/>
      <c r="G19" s="143"/>
      <c r="H19" s="143"/>
      <c r="I19" s="143"/>
    </row>
    <row r="20" spans="1:9" x14ac:dyDescent="0.2">
      <c r="A20" s="154"/>
      <c r="B20" s="273" t="s">
        <v>235</v>
      </c>
      <c r="C20" s="156"/>
      <c r="D20" s="155"/>
      <c r="E20" s="152"/>
      <c r="F20" s="143"/>
      <c r="G20" s="143"/>
      <c r="H20" s="143"/>
      <c r="I20" s="143"/>
    </row>
    <row r="21" spans="1:9" x14ac:dyDescent="0.2">
      <c r="A21" s="154"/>
      <c r="B21" s="32"/>
      <c r="C21" s="156"/>
      <c r="D21" s="435"/>
      <c r="E21" s="152"/>
      <c r="F21" s="143"/>
      <c r="G21" s="143"/>
      <c r="H21" s="143"/>
      <c r="I21" s="143"/>
    </row>
    <row r="22" spans="1:9" x14ac:dyDescent="0.2">
      <c r="A22" s="154"/>
      <c r="B22" s="273" t="s">
        <v>96</v>
      </c>
      <c r="C22" s="156"/>
      <c r="D22" s="435"/>
      <c r="E22" s="153"/>
      <c r="F22" s="143"/>
      <c r="G22" s="143"/>
      <c r="H22" s="143"/>
      <c r="I22" s="143"/>
    </row>
    <row r="23" spans="1:9" x14ac:dyDescent="0.2">
      <c r="A23" s="154"/>
      <c r="B23" s="273" t="s">
        <v>236</v>
      </c>
      <c r="C23" s="146"/>
      <c r="D23" s="146"/>
      <c r="E23" s="152"/>
      <c r="F23" s="143"/>
      <c r="G23" s="143"/>
      <c r="H23" s="143"/>
      <c r="I23" s="143"/>
    </row>
    <row r="24" spans="1:9" x14ac:dyDescent="0.2">
      <c r="A24" s="154"/>
      <c r="B24" s="153" t="s">
        <v>79</v>
      </c>
      <c r="C24" s="146"/>
      <c r="D24" s="149"/>
      <c r="E24" s="152"/>
      <c r="F24" s="143"/>
      <c r="G24" s="143"/>
      <c r="H24" s="143"/>
      <c r="I24" s="143"/>
    </row>
    <row r="25" spans="1:9" x14ac:dyDescent="0.2">
      <c r="A25" s="154"/>
      <c r="B25" s="153" t="s">
        <v>80</v>
      </c>
      <c r="C25" s="146"/>
      <c r="D25" s="149"/>
      <c r="E25" s="152"/>
      <c r="F25" s="143"/>
      <c r="G25" s="143"/>
      <c r="H25" s="143"/>
      <c r="I25" s="143"/>
    </row>
    <row r="26" spans="1:9" x14ac:dyDescent="0.2">
      <c r="A26" s="154"/>
      <c r="B26" s="153" t="s">
        <v>237</v>
      </c>
      <c r="C26" s="146"/>
      <c r="D26" s="149"/>
      <c r="E26" s="152"/>
      <c r="F26" s="143"/>
      <c r="G26" s="143"/>
      <c r="H26" s="143"/>
      <c r="I26" s="143"/>
    </row>
    <row r="27" spans="1:9" x14ac:dyDescent="0.2">
      <c r="A27" s="154"/>
      <c r="B27" s="153" t="s">
        <v>82</v>
      </c>
      <c r="C27" s="146"/>
      <c r="D27" s="149"/>
      <c r="E27" s="152"/>
      <c r="F27" s="143"/>
      <c r="G27" s="143"/>
      <c r="H27" s="143"/>
      <c r="I27" s="143"/>
    </row>
    <row r="28" spans="1:9" x14ac:dyDescent="0.2">
      <c r="A28" s="154"/>
      <c r="B28" s="153" t="s">
        <v>83</v>
      </c>
      <c r="C28" s="146"/>
      <c r="D28" s="149"/>
      <c r="E28" s="152"/>
      <c r="F28" s="143"/>
      <c r="G28" s="143"/>
      <c r="H28" s="143"/>
      <c r="I28" s="143"/>
    </row>
    <row r="29" spans="1:9" x14ac:dyDescent="0.2">
      <c r="A29" s="154"/>
      <c r="B29" s="153" t="s">
        <v>16</v>
      </c>
      <c r="C29" s="146"/>
      <c r="D29" s="149"/>
      <c r="E29" s="152"/>
      <c r="F29" s="143"/>
      <c r="G29" s="143"/>
      <c r="H29" s="143"/>
      <c r="I29" s="143"/>
    </row>
    <row r="30" spans="1:9" x14ac:dyDescent="0.2">
      <c r="B30" s="153" t="s">
        <v>238</v>
      </c>
    </row>
    <row r="31" spans="1:9" x14ac:dyDescent="0.2">
      <c r="B31" s="153" t="s">
        <v>239</v>
      </c>
    </row>
    <row r="32" spans="1:9" x14ac:dyDescent="0.2">
      <c r="B32" s="153" t="s">
        <v>240</v>
      </c>
    </row>
    <row r="35" spans="1:9" x14ac:dyDescent="0.2">
      <c r="B35" t="s">
        <v>241</v>
      </c>
    </row>
    <row r="38" spans="1:9" ht="44.25" customHeight="1" x14ac:dyDescent="0.2">
      <c r="A38" s="141"/>
      <c r="B38" s="141"/>
      <c r="C38" s="141"/>
      <c r="D38" s="142"/>
      <c r="E38" s="142"/>
      <c r="F38" s="141"/>
      <c r="G38" s="142"/>
      <c r="H38" s="142"/>
      <c r="I38" s="142"/>
    </row>
    <row r="39" spans="1:9" x14ac:dyDescent="0.2">
      <c r="A39" s="437"/>
      <c r="B39" s="144"/>
      <c r="C39" s="32"/>
      <c r="D39" s="32"/>
      <c r="E39" s="32"/>
      <c r="F39" s="145"/>
      <c r="G39" s="141"/>
      <c r="H39" s="141"/>
      <c r="I39" s="141"/>
    </row>
    <row r="40" spans="1:9" x14ac:dyDescent="0.2">
      <c r="A40" s="433"/>
      <c r="B40" s="32"/>
      <c r="C40" s="435"/>
      <c r="D40" s="435"/>
      <c r="E40" s="147"/>
      <c r="F40" s="143"/>
      <c r="G40" s="143"/>
      <c r="H40" s="143"/>
      <c r="I40" s="143"/>
    </row>
    <row r="41" spans="1:9" x14ac:dyDescent="0.2">
      <c r="A41" s="433"/>
      <c r="B41" s="32"/>
      <c r="C41" s="435"/>
      <c r="D41" s="435"/>
      <c r="E41" s="147"/>
      <c r="F41" s="143"/>
      <c r="G41" s="143"/>
      <c r="H41" s="143"/>
      <c r="I41" s="143"/>
    </row>
    <row r="42" spans="1:9" x14ac:dyDescent="0.2">
      <c r="A42" s="433"/>
      <c r="B42" s="32"/>
      <c r="C42" s="435"/>
      <c r="D42" s="435"/>
      <c r="E42" s="148"/>
      <c r="F42" s="143"/>
      <c r="G42" s="143"/>
      <c r="H42" s="143"/>
      <c r="I42" s="143"/>
    </row>
    <row r="43" spans="1:9" x14ac:dyDescent="0.2">
      <c r="A43" s="433"/>
      <c r="B43" s="32"/>
      <c r="C43" s="146"/>
      <c r="D43" s="146"/>
      <c r="E43" s="148"/>
      <c r="F43" s="143"/>
      <c r="G43" s="143"/>
      <c r="H43" s="143"/>
      <c r="I43" s="143"/>
    </row>
    <row r="44" spans="1:9" x14ac:dyDescent="0.2">
      <c r="A44" s="433"/>
      <c r="B44" s="32"/>
      <c r="C44" s="146"/>
      <c r="D44" s="146"/>
      <c r="E44" s="148"/>
      <c r="F44" s="143"/>
      <c r="G44" s="143"/>
      <c r="H44" s="143"/>
      <c r="I44" s="143"/>
    </row>
    <row r="45" spans="1:9" x14ac:dyDescent="0.2">
      <c r="A45" s="433"/>
      <c r="B45" s="32"/>
      <c r="C45" s="149"/>
      <c r="D45" s="149"/>
      <c r="E45" s="148"/>
      <c r="F45" s="143"/>
      <c r="G45" s="143"/>
      <c r="H45" s="143"/>
      <c r="I45" s="143"/>
    </row>
    <row r="46" spans="1:9" x14ac:dyDescent="0.2">
      <c r="A46" s="433"/>
      <c r="B46" s="32"/>
      <c r="C46" s="157"/>
      <c r="D46" s="155"/>
      <c r="E46" s="147"/>
      <c r="F46" s="143"/>
      <c r="G46" s="143"/>
      <c r="H46" s="143"/>
      <c r="I46" s="143"/>
    </row>
    <row r="47" spans="1:9" x14ac:dyDescent="0.2">
      <c r="A47" s="433"/>
      <c r="B47" s="32"/>
      <c r="C47" s="157"/>
      <c r="D47" s="155"/>
      <c r="E47" s="147"/>
      <c r="F47" s="143"/>
      <c r="G47" s="143"/>
      <c r="H47" s="143"/>
      <c r="I47" s="143"/>
    </row>
    <row r="48" spans="1:9" x14ac:dyDescent="0.2">
      <c r="A48" s="432"/>
      <c r="B48" s="32"/>
      <c r="C48" s="150"/>
      <c r="D48" s="150"/>
      <c r="E48" s="148"/>
      <c r="F48" s="151"/>
      <c r="G48" s="32"/>
      <c r="H48" s="32"/>
      <c r="I48" s="32"/>
    </row>
    <row r="49" spans="1:9" x14ac:dyDescent="0.2">
      <c r="A49" s="433"/>
      <c r="B49" s="32"/>
      <c r="C49" s="150"/>
      <c r="D49" s="150"/>
      <c r="E49" s="32"/>
      <c r="F49" s="32"/>
      <c r="G49" s="143"/>
      <c r="H49" s="143"/>
      <c r="I49" s="32"/>
    </row>
    <row r="63" spans="1:9" ht="31.5" customHeight="1" x14ac:dyDescent="0.2">
      <c r="A63" s="141"/>
      <c r="B63" s="141"/>
      <c r="C63" s="141"/>
      <c r="D63" s="141"/>
      <c r="E63" s="141"/>
      <c r="F63" s="142"/>
      <c r="G63" s="142"/>
    </row>
    <row r="64" spans="1:9" x14ac:dyDescent="0.2">
      <c r="A64" s="154"/>
      <c r="B64" s="158"/>
      <c r="C64" s="141"/>
      <c r="D64" s="145"/>
      <c r="E64" s="145"/>
      <c r="F64" s="141"/>
      <c r="G64" s="141"/>
    </row>
    <row r="65" spans="1:7" x14ac:dyDescent="0.2">
      <c r="A65" s="159"/>
      <c r="B65" s="158"/>
      <c r="C65" s="155"/>
      <c r="D65" s="143"/>
      <c r="E65" s="143"/>
      <c r="F65" s="143"/>
      <c r="G65" s="143"/>
    </row>
    <row r="66" spans="1:7" x14ac:dyDescent="0.2">
      <c r="A66" s="159"/>
      <c r="B66" s="32"/>
      <c r="C66" s="155"/>
      <c r="D66" s="143"/>
      <c r="E66" s="143"/>
      <c r="F66" s="143"/>
      <c r="G66" s="143"/>
    </row>
    <row r="67" spans="1:7" x14ac:dyDescent="0.2">
      <c r="A67" s="159"/>
      <c r="B67" s="32"/>
      <c r="C67" s="155"/>
      <c r="D67" s="143"/>
      <c r="E67" s="143"/>
      <c r="F67" s="143"/>
      <c r="G67" s="143"/>
    </row>
    <row r="68" spans="1:7" x14ac:dyDescent="0.2">
      <c r="A68" s="159"/>
      <c r="B68" s="32"/>
      <c r="C68" s="146"/>
      <c r="D68" s="143"/>
      <c r="E68" s="143"/>
      <c r="F68" s="143"/>
      <c r="G68" s="143"/>
    </row>
    <row r="69" spans="1:7" x14ac:dyDescent="0.2">
      <c r="A69" s="159"/>
      <c r="B69" s="32"/>
      <c r="C69" s="141"/>
      <c r="D69" s="143"/>
      <c r="E69" s="145"/>
      <c r="F69" s="145"/>
      <c r="G69" s="143"/>
    </row>
    <row r="70" spans="1:7" x14ac:dyDescent="0.2">
      <c r="A70" s="159"/>
      <c r="B70" s="32"/>
      <c r="C70" s="149"/>
      <c r="D70" s="143"/>
      <c r="E70" s="143"/>
      <c r="F70" s="143"/>
      <c r="G70" s="143"/>
    </row>
    <row r="71" spans="1:7" x14ac:dyDescent="0.2">
      <c r="A71" s="159"/>
      <c r="B71" s="32"/>
      <c r="C71" s="157"/>
      <c r="D71" s="143"/>
      <c r="E71" s="143"/>
      <c r="F71" s="143"/>
      <c r="G71" s="143"/>
    </row>
    <row r="72" spans="1:7" x14ac:dyDescent="0.2">
      <c r="A72" s="159"/>
      <c r="B72" s="32"/>
      <c r="C72" s="157"/>
      <c r="D72" s="143"/>
      <c r="E72" s="143"/>
      <c r="F72" s="143"/>
      <c r="G72" s="143"/>
    </row>
    <row r="73" spans="1:7" x14ac:dyDescent="0.2">
      <c r="A73" s="159"/>
      <c r="B73" s="32"/>
      <c r="C73" s="150"/>
      <c r="D73" s="151"/>
      <c r="E73" s="151"/>
      <c r="F73" s="32"/>
      <c r="G73" s="32"/>
    </row>
    <row r="74" spans="1:7" x14ac:dyDescent="0.2">
      <c r="A74" s="159"/>
      <c r="B74" s="32"/>
      <c r="C74" s="160"/>
      <c r="D74" s="32"/>
      <c r="E74" s="32"/>
      <c r="F74" s="143"/>
      <c r="G74" s="143"/>
    </row>
    <row r="75" spans="1:7" x14ac:dyDescent="0.2">
      <c r="A75" s="142"/>
      <c r="B75" s="158"/>
      <c r="C75" s="146"/>
      <c r="D75" s="141"/>
      <c r="E75" s="145"/>
      <c r="F75" s="141"/>
      <c r="G75" s="141"/>
    </row>
    <row r="76" spans="1:7" x14ac:dyDescent="0.2">
      <c r="A76" s="159"/>
      <c r="B76" s="32"/>
      <c r="C76" s="156"/>
      <c r="D76" s="143"/>
      <c r="E76" s="143"/>
      <c r="F76" s="143"/>
      <c r="G76" s="143"/>
    </row>
    <row r="77" spans="1:7" x14ac:dyDescent="0.2">
      <c r="A77" s="159"/>
      <c r="B77" s="32"/>
      <c r="C77" s="156"/>
      <c r="D77" s="143"/>
      <c r="E77" s="143"/>
      <c r="F77" s="143"/>
      <c r="G77" s="143"/>
    </row>
    <row r="78" spans="1:7" x14ac:dyDescent="0.2">
      <c r="A78" s="159"/>
      <c r="B78" s="32"/>
      <c r="C78" s="156"/>
      <c r="D78" s="143"/>
      <c r="E78" s="143"/>
      <c r="F78" s="143"/>
      <c r="G78" s="143"/>
    </row>
    <row r="79" spans="1:7" x14ac:dyDescent="0.2">
      <c r="A79" s="159"/>
      <c r="B79" s="32"/>
      <c r="C79" s="156"/>
      <c r="D79" s="143"/>
      <c r="E79" s="143"/>
      <c r="F79" s="143"/>
      <c r="G79" s="143"/>
    </row>
    <row r="80" spans="1:7" x14ac:dyDescent="0.2">
      <c r="A80" s="159"/>
      <c r="B80" s="32"/>
      <c r="C80" s="141"/>
      <c r="D80" s="143"/>
      <c r="E80" s="145"/>
      <c r="F80" s="143"/>
      <c r="G80" s="143"/>
    </row>
    <row r="81" spans="1:7" x14ac:dyDescent="0.2">
      <c r="A81" s="159"/>
      <c r="B81" s="32"/>
      <c r="C81" s="161"/>
      <c r="D81" s="143"/>
      <c r="E81" s="143"/>
      <c r="F81" s="143"/>
      <c r="G81" s="143"/>
    </row>
    <row r="82" spans="1:7" x14ac:dyDescent="0.2">
      <c r="A82" s="159"/>
      <c r="B82" s="32"/>
      <c r="C82" s="162"/>
      <c r="D82" s="143"/>
      <c r="E82" s="143"/>
      <c r="F82" s="143"/>
      <c r="G82" s="143"/>
    </row>
    <row r="83" spans="1:7" x14ac:dyDescent="0.2">
      <c r="A83" s="159"/>
      <c r="B83" s="32"/>
      <c r="C83" s="155"/>
      <c r="D83" s="143"/>
      <c r="E83" s="143"/>
      <c r="F83" s="143"/>
      <c r="G83" s="143"/>
    </row>
    <row r="84" spans="1:7" x14ac:dyDescent="0.2">
      <c r="A84" s="159"/>
      <c r="B84" s="32"/>
      <c r="C84" s="155"/>
      <c r="D84" s="143"/>
      <c r="E84" s="143"/>
      <c r="F84" s="143"/>
      <c r="G84" s="143"/>
    </row>
    <row r="85" spans="1:7" x14ac:dyDescent="0.2">
      <c r="A85" s="159"/>
      <c r="B85" s="32"/>
      <c r="C85" s="155"/>
      <c r="D85" s="143"/>
      <c r="E85" s="143"/>
      <c r="F85" s="143"/>
      <c r="G85" s="143"/>
    </row>
  </sheetData>
  <mergeCells count="9">
    <mergeCell ref="A48:A49"/>
    <mergeCell ref="C16:C17"/>
    <mergeCell ref="D16:D17"/>
    <mergeCell ref="D21:D22"/>
    <mergeCell ref="C11:C12"/>
    <mergeCell ref="D11:D12"/>
    <mergeCell ref="A39:A47"/>
    <mergeCell ref="C40:C42"/>
    <mergeCell ref="D40:D42"/>
  </mergeCells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I144"/>
  <sheetViews>
    <sheetView zoomScaleNormal="100" workbookViewId="0">
      <selection activeCell="C2" sqref="C2"/>
    </sheetView>
  </sheetViews>
  <sheetFormatPr defaultRowHeight="12.75" x14ac:dyDescent="0.2"/>
  <cols>
    <col min="1" max="1" width="24.7109375" style="1" customWidth="1"/>
    <col min="2" max="9" width="7.7109375" style="1" customWidth="1"/>
    <col min="10" max="16384" width="9.140625" style="1"/>
  </cols>
  <sheetData>
    <row r="1" spans="1:9" x14ac:dyDescent="0.2">
      <c r="A1" s="4"/>
      <c r="B1" s="4"/>
      <c r="C1" s="4"/>
      <c r="D1" s="4"/>
      <c r="E1" s="4"/>
      <c r="F1" s="4"/>
      <c r="G1" s="4"/>
      <c r="H1" s="4"/>
      <c r="I1" s="4"/>
    </row>
    <row r="2" spans="1:9" ht="15" x14ac:dyDescent="0.25">
      <c r="A2" s="4"/>
      <c r="B2" s="4"/>
      <c r="C2" s="3"/>
      <c r="D2" s="3"/>
      <c r="E2" s="4"/>
      <c r="F2" s="223"/>
      <c r="G2" s="223"/>
      <c r="H2" s="3" t="s">
        <v>303</v>
      </c>
      <c r="I2" s="223"/>
    </row>
    <row r="3" spans="1:9" ht="15.75" x14ac:dyDescent="0.25">
      <c r="A3" s="8"/>
      <c r="B3" s="2"/>
      <c r="C3" s="2"/>
      <c r="D3" s="2"/>
      <c r="E3" s="2"/>
      <c r="F3" s="2"/>
      <c r="G3" s="2"/>
      <c r="H3" s="2"/>
      <c r="I3" s="2"/>
    </row>
    <row r="4" spans="1:9" ht="15.75" x14ac:dyDescent="0.25">
      <c r="A4" s="8"/>
      <c r="B4" s="4"/>
      <c r="C4" s="40"/>
      <c r="D4" s="15"/>
      <c r="E4" s="15"/>
      <c r="F4" s="4"/>
      <c r="G4" s="4"/>
      <c r="H4" s="4"/>
      <c r="I4" s="4"/>
    </row>
    <row r="5" spans="1:9" ht="15.75" x14ac:dyDescent="0.25">
      <c r="A5" s="8" t="s">
        <v>265</v>
      </c>
      <c r="B5" s="51"/>
      <c r="C5" s="21"/>
      <c r="D5" s="51"/>
      <c r="E5" s="51"/>
      <c r="F5" s="51"/>
      <c r="G5" s="51"/>
      <c r="H5" s="51"/>
      <c r="I5" s="51"/>
    </row>
    <row r="6" spans="1:9" x14ac:dyDescent="0.2">
      <c r="A6" s="23"/>
      <c r="B6" s="51"/>
      <c r="C6" s="51"/>
      <c r="D6" s="51"/>
      <c r="E6" s="51"/>
      <c r="F6" s="51"/>
      <c r="G6" s="51"/>
      <c r="H6" s="4"/>
      <c r="I6" s="51"/>
    </row>
    <row r="7" spans="1:9" ht="13.5" thickBot="1" x14ac:dyDescent="0.25">
      <c r="A7" s="23"/>
      <c r="B7" s="51"/>
      <c r="C7" s="51"/>
      <c r="D7" s="51"/>
      <c r="E7" s="51"/>
      <c r="F7" s="51"/>
      <c r="G7" s="51"/>
      <c r="H7" s="4" t="s">
        <v>13</v>
      </c>
      <c r="I7" s="51"/>
    </row>
    <row r="8" spans="1:9" ht="15.75" customHeight="1" thickBot="1" x14ac:dyDescent="0.3">
      <c r="A8" s="52" t="s">
        <v>0</v>
      </c>
      <c r="B8" s="53"/>
      <c r="C8" s="53" t="s">
        <v>11</v>
      </c>
      <c r="D8" s="53"/>
      <c r="E8" s="53"/>
      <c r="F8" s="53"/>
      <c r="G8" s="53"/>
      <c r="H8" s="61"/>
      <c r="I8" s="62"/>
    </row>
    <row r="9" spans="1:9" ht="13.5" customHeight="1" x14ac:dyDescent="0.2">
      <c r="A9" s="57" t="s">
        <v>6</v>
      </c>
      <c r="B9" s="58" t="s">
        <v>3</v>
      </c>
      <c r="C9" s="58" t="s">
        <v>4</v>
      </c>
      <c r="D9" s="58" t="s">
        <v>8</v>
      </c>
      <c r="E9" s="58" t="s">
        <v>1</v>
      </c>
      <c r="F9" s="58" t="s">
        <v>246</v>
      </c>
      <c r="G9" s="58" t="s">
        <v>248</v>
      </c>
      <c r="H9" s="59" t="s">
        <v>10</v>
      </c>
      <c r="I9" s="60" t="s">
        <v>5</v>
      </c>
    </row>
    <row r="10" spans="1:9" ht="15.75" customHeight="1" thickBot="1" x14ac:dyDescent="0.25">
      <c r="A10" s="46"/>
      <c r="B10" s="47"/>
      <c r="C10" s="47" t="s">
        <v>7</v>
      </c>
      <c r="D10" s="47" t="s">
        <v>9</v>
      </c>
      <c r="E10" s="47" t="s">
        <v>7</v>
      </c>
      <c r="F10" s="47" t="s">
        <v>247</v>
      </c>
      <c r="G10" s="47" t="s">
        <v>7</v>
      </c>
      <c r="H10" s="54" t="s">
        <v>249</v>
      </c>
      <c r="I10" s="55"/>
    </row>
    <row r="11" spans="1:9" ht="15" customHeight="1" x14ac:dyDescent="0.2">
      <c r="A11" s="253" t="s">
        <v>115</v>
      </c>
      <c r="B11" s="45"/>
      <c r="C11" s="45"/>
      <c r="D11" s="45"/>
      <c r="E11" s="45"/>
      <c r="F11" s="45"/>
      <c r="G11" s="45"/>
      <c r="H11" s="45"/>
      <c r="I11" s="99"/>
    </row>
    <row r="12" spans="1:9" ht="15" customHeight="1" x14ac:dyDescent="0.2">
      <c r="A12" s="57" t="s">
        <v>14</v>
      </c>
      <c r="B12" s="45">
        <f>SUM(C12:E12)</f>
        <v>13077</v>
      </c>
      <c r="C12" s="45">
        <v>7943</v>
      </c>
      <c r="D12" s="45">
        <v>2103</v>
      </c>
      <c r="E12" s="45">
        <v>3031</v>
      </c>
      <c r="F12" s="45"/>
      <c r="G12" s="45"/>
      <c r="H12" s="45"/>
      <c r="I12" s="99">
        <v>1</v>
      </c>
    </row>
    <row r="13" spans="1:9" ht="15" customHeight="1" x14ac:dyDescent="0.2">
      <c r="A13" s="266"/>
      <c r="B13" s="43"/>
      <c r="C13" s="43"/>
      <c r="D13" s="43"/>
      <c r="E13" s="42"/>
      <c r="F13" s="42"/>
      <c r="G13" s="43"/>
      <c r="H13" s="42"/>
      <c r="I13" s="100"/>
    </row>
    <row r="14" spans="1:9" ht="15" customHeight="1" x14ac:dyDescent="0.2">
      <c r="A14" s="49" t="s">
        <v>12</v>
      </c>
      <c r="B14" s="42"/>
      <c r="C14" s="42"/>
      <c r="D14" s="42"/>
      <c r="E14" s="42"/>
      <c r="F14" s="42"/>
      <c r="G14" s="42"/>
      <c r="H14" s="42"/>
      <c r="I14" s="100"/>
    </row>
    <row r="15" spans="1:9" ht="15" customHeight="1" x14ac:dyDescent="0.2">
      <c r="A15" s="44" t="s">
        <v>19</v>
      </c>
      <c r="B15" s="42">
        <f t="shared" ref="B15:B25" si="0">SUM(C15:E15)</f>
        <v>382</v>
      </c>
      <c r="C15" s="42"/>
      <c r="D15" s="42"/>
      <c r="E15" s="42">
        <v>382</v>
      </c>
      <c r="F15" s="42"/>
      <c r="G15" s="42"/>
      <c r="H15" s="42"/>
      <c r="I15" s="100"/>
    </row>
    <row r="16" spans="1:9" ht="15.75" customHeight="1" x14ac:dyDescent="0.2">
      <c r="A16" s="44" t="s">
        <v>86</v>
      </c>
      <c r="B16" s="42">
        <f t="shared" si="0"/>
        <v>6086</v>
      </c>
      <c r="C16" s="42">
        <v>4433</v>
      </c>
      <c r="D16" s="42">
        <v>598</v>
      </c>
      <c r="E16" s="42">
        <v>1055</v>
      </c>
      <c r="F16" s="42"/>
      <c r="G16" s="42"/>
      <c r="H16" s="42"/>
      <c r="I16" s="100">
        <v>5</v>
      </c>
    </row>
    <row r="17" spans="1:9" ht="15.75" customHeight="1" x14ac:dyDescent="0.2">
      <c r="A17" s="44" t="s">
        <v>79</v>
      </c>
      <c r="B17" s="42">
        <f t="shared" si="0"/>
        <v>385</v>
      </c>
      <c r="C17" s="42"/>
      <c r="D17" s="42"/>
      <c r="E17" s="42">
        <v>385</v>
      </c>
      <c r="F17" s="42"/>
      <c r="G17" s="42"/>
      <c r="H17" s="42"/>
      <c r="I17" s="100"/>
    </row>
    <row r="18" spans="1:9" ht="15.75" customHeight="1" x14ac:dyDescent="0.2">
      <c r="A18" s="44" t="s">
        <v>15</v>
      </c>
      <c r="B18" s="42">
        <f t="shared" si="0"/>
        <v>3719</v>
      </c>
      <c r="C18" s="42">
        <v>1624</v>
      </c>
      <c r="D18" s="42">
        <v>430</v>
      </c>
      <c r="E18" s="42">
        <v>1665</v>
      </c>
      <c r="F18" s="42"/>
      <c r="G18" s="42"/>
      <c r="H18" s="42"/>
      <c r="I18" s="100">
        <v>1</v>
      </c>
    </row>
    <row r="19" spans="1:9" ht="15.75" customHeight="1" x14ac:dyDescent="0.2">
      <c r="A19" s="44" t="s">
        <v>80</v>
      </c>
      <c r="B19" s="42">
        <f t="shared" si="0"/>
        <v>420</v>
      </c>
      <c r="C19" s="42"/>
      <c r="D19" s="42"/>
      <c r="E19" s="42">
        <v>420</v>
      </c>
      <c r="F19" s="42"/>
      <c r="G19" s="42"/>
      <c r="H19" s="42"/>
      <c r="I19" s="100"/>
    </row>
    <row r="20" spans="1:9" ht="15.75" customHeight="1" x14ac:dyDescent="0.2">
      <c r="A20" s="44" t="s">
        <v>81</v>
      </c>
      <c r="B20" s="42">
        <f t="shared" si="0"/>
        <v>385</v>
      </c>
      <c r="C20" s="42"/>
      <c r="D20" s="42"/>
      <c r="E20" s="42">
        <v>385</v>
      </c>
      <c r="F20" s="42"/>
      <c r="G20" s="42"/>
      <c r="H20" s="42"/>
      <c r="I20" s="100"/>
    </row>
    <row r="21" spans="1:9" ht="15.75" customHeight="1" x14ac:dyDescent="0.2">
      <c r="A21" s="44" t="s">
        <v>82</v>
      </c>
      <c r="B21" s="42">
        <f t="shared" si="0"/>
        <v>282</v>
      </c>
      <c r="C21" s="42"/>
      <c r="D21" s="42"/>
      <c r="E21" s="42">
        <v>282</v>
      </c>
      <c r="F21" s="42"/>
      <c r="G21" s="42"/>
      <c r="H21" s="42"/>
      <c r="I21" s="100"/>
    </row>
    <row r="22" spans="1:9" ht="15.75" customHeight="1" x14ac:dyDescent="0.2">
      <c r="A22" s="44" t="s">
        <v>83</v>
      </c>
      <c r="B22" s="42">
        <f t="shared" si="0"/>
        <v>667</v>
      </c>
      <c r="C22" s="42"/>
      <c r="D22" s="42"/>
      <c r="E22" s="42">
        <v>667</v>
      </c>
      <c r="F22" s="42"/>
      <c r="G22" s="42"/>
      <c r="H22" s="42"/>
      <c r="I22" s="100"/>
    </row>
    <row r="23" spans="1:9" ht="15.75" customHeight="1" x14ac:dyDescent="0.2">
      <c r="A23" s="44" t="s">
        <v>16</v>
      </c>
      <c r="B23" s="42">
        <f t="shared" si="0"/>
        <v>1905</v>
      </c>
      <c r="C23" s="42"/>
      <c r="D23" s="42"/>
      <c r="E23" s="42">
        <v>1905</v>
      </c>
      <c r="F23" s="42"/>
      <c r="G23" s="42"/>
      <c r="H23" s="42"/>
      <c r="I23" s="100"/>
    </row>
    <row r="24" spans="1:9" ht="15.75" customHeight="1" x14ac:dyDescent="0.2">
      <c r="A24" s="44" t="s">
        <v>17</v>
      </c>
      <c r="B24" s="42">
        <f t="shared" si="0"/>
        <v>400</v>
      </c>
      <c r="C24" s="42"/>
      <c r="D24" s="42"/>
      <c r="E24" s="42">
        <v>400</v>
      </c>
      <c r="F24" s="42"/>
      <c r="G24" s="42"/>
      <c r="H24" s="42"/>
      <c r="I24" s="100"/>
    </row>
    <row r="25" spans="1:9" ht="15.75" customHeight="1" x14ac:dyDescent="0.2">
      <c r="A25" s="44" t="s">
        <v>18</v>
      </c>
      <c r="B25" s="42">
        <f t="shared" si="0"/>
        <v>573</v>
      </c>
      <c r="C25" s="42">
        <v>300</v>
      </c>
      <c r="D25" s="42">
        <v>73</v>
      </c>
      <c r="E25" s="42">
        <v>200</v>
      </c>
      <c r="F25" s="42"/>
      <c r="G25" s="42"/>
      <c r="H25" s="42"/>
      <c r="I25" s="100"/>
    </row>
    <row r="26" spans="1:9" ht="15.75" customHeight="1" x14ac:dyDescent="0.2">
      <c r="A26" s="44" t="s">
        <v>20</v>
      </c>
      <c r="B26" s="42">
        <f>SUM(C26:F26)</f>
        <v>2962</v>
      </c>
      <c r="C26" s="42"/>
      <c r="D26" s="42"/>
      <c r="E26" s="42"/>
      <c r="F26" s="43">
        <v>2962</v>
      </c>
      <c r="G26" s="42"/>
      <c r="H26" s="42"/>
      <c r="I26" s="100"/>
    </row>
    <row r="27" spans="1:9" ht="15.75" customHeight="1" x14ac:dyDescent="0.2">
      <c r="A27" s="44" t="s">
        <v>21</v>
      </c>
      <c r="B27" s="50">
        <f>SUM(C27:F27)</f>
        <v>18961</v>
      </c>
      <c r="C27" s="50"/>
      <c r="D27" s="50"/>
      <c r="E27" s="50"/>
      <c r="F27" s="50">
        <v>18961</v>
      </c>
      <c r="G27" s="42"/>
      <c r="H27" s="42"/>
      <c r="I27" s="100"/>
    </row>
    <row r="28" spans="1:9" ht="15.75" customHeight="1" thickBot="1" x14ac:dyDescent="0.25">
      <c r="A28" s="255" t="s">
        <v>244</v>
      </c>
      <c r="B28" s="256">
        <f>SUM(C28:G28)</f>
        <v>7711</v>
      </c>
      <c r="C28" s="256"/>
      <c r="D28" s="256"/>
      <c r="E28" s="256"/>
      <c r="F28" s="256"/>
      <c r="G28" s="256">
        <v>7711</v>
      </c>
      <c r="H28" s="256"/>
      <c r="I28" s="257"/>
    </row>
    <row r="29" spans="1:9" ht="15.75" customHeight="1" thickBot="1" x14ac:dyDescent="0.3">
      <c r="A29" s="258" t="s">
        <v>38</v>
      </c>
      <c r="B29" s="291">
        <f>SUM(B12:B28)</f>
        <v>57915</v>
      </c>
      <c r="C29" s="259">
        <f>SUM(C12:C28)</f>
        <v>14300</v>
      </c>
      <c r="D29" s="259">
        <f>SUM(D12:D28)</f>
        <v>3204</v>
      </c>
      <c r="E29" s="259">
        <f>SUM(E12:E28)</f>
        <v>10777</v>
      </c>
      <c r="F29" s="259">
        <f>SUM(F12:F28)</f>
        <v>21923</v>
      </c>
      <c r="G29" s="259">
        <f>SUM(G11:G28)</f>
        <v>7711</v>
      </c>
      <c r="H29" s="259"/>
      <c r="I29" s="260">
        <v>7</v>
      </c>
    </row>
    <row r="30" spans="1:9" ht="15" customHeight="1" x14ac:dyDescent="0.2">
      <c r="A30" s="253" t="s">
        <v>116</v>
      </c>
      <c r="B30" s="45"/>
      <c r="C30" s="45"/>
      <c r="D30" s="45"/>
      <c r="E30" s="45"/>
      <c r="F30" s="45"/>
      <c r="G30" s="45"/>
      <c r="H30" s="45"/>
      <c r="I30" s="99"/>
    </row>
    <row r="31" spans="1:9" ht="15" customHeight="1" x14ac:dyDescent="0.2">
      <c r="A31" s="44"/>
      <c r="B31" s="42"/>
      <c r="C31" s="42"/>
      <c r="D31" s="42"/>
      <c r="E31" s="42"/>
      <c r="F31" s="42"/>
      <c r="G31" s="42"/>
      <c r="H31" s="42"/>
      <c r="I31" s="100"/>
    </row>
    <row r="32" spans="1:9" ht="15" customHeight="1" x14ac:dyDescent="0.2">
      <c r="A32" s="44" t="s">
        <v>117</v>
      </c>
      <c r="B32" s="42">
        <v>130</v>
      </c>
      <c r="C32" s="42"/>
      <c r="D32" s="42"/>
      <c r="E32" s="42"/>
      <c r="F32" s="42"/>
      <c r="G32" s="42">
        <v>130</v>
      </c>
      <c r="H32" s="42"/>
      <c r="I32" s="100"/>
    </row>
    <row r="33" spans="1:9" ht="15" customHeight="1" x14ac:dyDescent="0.2">
      <c r="A33" s="44" t="s">
        <v>118</v>
      </c>
      <c r="B33" s="42">
        <v>82</v>
      </c>
      <c r="C33" s="42"/>
      <c r="D33" s="42"/>
      <c r="E33" s="42"/>
      <c r="F33" s="42"/>
      <c r="G33" s="42">
        <v>82</v>
      </c>
      <c r="H33" s="42"/>
      <c r="I33" s="100"/>
    </row>
    <row r="34" spans="1:9" ht="15" customHeight="1" x14ac:dyDescent="0.2">
      <c r="A34" s="44"/>
      <c r="B34" s="42"/>
      <c r="C34" s="42"/>
      <c r="D34" s="42"/>
      <c r="E34" s="42"/>
      <c r="F34" s="42"/>
      <c r="G34" s="42"/>
      <c r="H34" s="42"/>
      <c r="I34" s="100"/>
    </row>
    <row r="35" spans="1:9" ht="15" customHeight="1" x14ac:dyDescent="0.2">
      <c r="A35" s="44"/>
      <c r="B35" s="42"/>
      <c r="C35" s="42"/>
      <c r="D35" s="42"/>
      <c r="E35" s="42"/>
      <c r="F35" s="42"/>
      <c r="G35" s="42"/>
      <c r="H35" s="42"/>
      <c r="I35" s="100"/>
    </row>
    <row r="36" spans="1:9" ht="15" customHeight="1" x14ac:dyDescent="0.2">
      <c r="A36" s="44"/>
      <c r="B36" s="42"/>
      <c r="C36" s="42"/>
      <c r="D36" s="42"/>
      <c r="E36" s="42"/>
      <c r="F36" s="42"/>
      <c r="G36" s="42"/>
      <c r="H36" s="42"/>
      <c r="I36" s="100"/>
    </row>
    <row r="37" spans="1:9" ht="15" customHeight="1" x14ac:dyDescent="0.2">
      <c r="A37" s="44"/>
      <c r="B37" s="42"/>
      <c r="C37" s="42"/>
      <c r="D37" s="42"/>
      <c r="E37" s="42"/>
      <c r="F37" s="42"/>
      <c r="G37" s="42"/>
      <c r="H37" s="42"/>
      <c r="I37" s="100"/>
    </row>
    <row r="38" spans="1:9" ht="15" customHeight="1" x14ac:dyDescent="0.2">
      <c r="A38" s="44"/>
      <c r="B38" s="42"/>
      <c r="C38" s="42"/>
      <c r="D38" s="42"/>
      <c r="E38" s="42"/>
      <c r="F38" s="42"/>
      <c r="G38" s="42"/>
      <c r="H38" s="42"/>
      <c r="I38" s="100"/>
    </row>
    <row r="39" spans="1:9" ht="15" customHeight="1" thickBot="1" x14ac:dyDescent="0.25">
      <c r="A39" s="44"/>
      <c r="B39" s="42"/>
      <c r="C39" s="42"/>
      <c r="D39" s="42"/>
      <c r="E39" s="42"/>
      <c r="F39" s="42"/>
      <c r="G39" s="42"/>
      <c r="H39" s="42"/>
      <c r="I39" s="100"/>
    </row>
    <row r="40" spans="1:9" ht="15" customHeight="1" thickBot="1" x14ac:dyDescent="0.3">
      <c r="A40" s="63" t="s">
        <v>22</v>
      </c>
      <c r="B40" s="56">
        <v>212</v>
      </c>
      <c r="C40" s="272"/>
      <c r="D40" s="272"/>
      <c r="E40" s="272"/>
      <c r="F40" s="272"/>
      <c r="G40" s="272">
        <v>212</v>
      </c>
      <c r="H40" s="272"/>
      <c r="I40" s="65"/>
    </row>
    <row r="41" spans="1:9" ht="15" customHeight="1" thickBot="1" x14ac:dyDescent="0.3">
      <c r="A41" s="101"/>
      <c r="B41" s="66"/>
      <c r="C41" s="66"/>
      <c r="D41" s="66"/>
      <c r="E41" s="66"/>
      <c r="F41" s="66"/>
      <c r="G41" s="66"/>
      <c r="H41" s="66"/>
      <c r="I41" s="102"/>
    </row>
    <row r="42" spans="1:9" ht="15" customHeight="1" thickBot="1" x14ac:dyDescent="0.3">
      <c r="A42" s="64" t="s">
        <v>23</v>
      </c>
      <c r="B42" s="67">
        <f t="shared" ref="B42:G42" si="1">SUM(B29,B40)</f>
        <v>58127</v>
      </c>
      <c r="C42" s="67">
        <f t="shared" si="1"/>
        <v>14300</v>
      </c>
      <c r="D42" s="67">
        <f t="shared" si="1"/>
        <v>3204</v>
      </c>
      <c r="E42" s="67">
        <f t="shared" si="1"/>
        <v>10777</v>
      </c>
      <c r="F42" s="67">
        <f t="shared" si="1"/>
        <v>21923</v>
      </c>
      <c r="G42" s="67">
        <f t="shared" si="1"/>
        <v>7923</v>
      </c>
      <c r="H42" s="67"/>
      <c r="I42" s="68">
        <f>SUM(I29,I40)</f>
        <v>7</v>
      </c>
    </row>
    <row r="43" spans="1:9" ht="15" customHeight="1" x14ac:dyDescent="0.25">
      <c r="A43" s="8"/>
      <c r="B43" s="4"/>
      <c r="C43" s="40"/>
      <c r="D43" s="15"/>
      <c r="E43" s="15"/>
      <c r="F43" s="4"/>
      <c r="G43" s="4"/>
      <c r="H43" s="4"/>
      <c r="I43" s="4"/>
    </row>
    <row r="44" spans="1:9" ht="15" customHeight="1" x14ac:dyDescent="0.25">
      <c r="A44" s="8"/>
      <c r="B44" s="4"/>
      <c r="C44" s="40"/>
      <c r="D44" s="15"/>
      <c r="E44" s="15"/>
      <c r="F44" s="4"/>
      <c r="G44" s="4"/>
      <c r="H44" s="4"/>
      <c r="I44" s="4"/>
    </row>
    <row r="45" spans="1:9" ht="14.25" customHeight="1" x14ac:dyDescent="0.25">
      <c r="A45" s="8"/>
      <c r="B45" s="4"/>
      <c r="C45" s="40"/>
      <c r="D45" s="15"/>
      <c r="E45" s="15"/>
      <c r="F45" s="4"/>
      <c r="G45" s="4"/>
      <c r="H45" s="4"/>
      <c r="I45" s="4"/>
    </row>
    <row r="46" spans="1:9" ht="0.75" customHeight="1" x14ac:dyDescent="0.25">
      <c r="A46" s="8"/>
      <c r="B46" s="4"/>
      <c r="C46" s="40"/>
      <c r="D46" s="15"/>
      <c r="E46" s="15"/>
      <c r="F46" s="4"/>
      <c r="G46" s="4"/>
      <c r="H46" s="4"/>
      <c r="I46" s="4"/>
    </row>
    <row r="47" spans="1:9" ht="15" hidden="1" customHeight="1" x14ac:dyDescent="0.25">
      <c r="A47" s="8"/>
      <c r="B47" s="4"/>
      <c r="C47" s="40"/>
      <c r="D47" s="15"/>
      <c r="E47" s="15"/>
      <c r="F47" s="4"/>
      <c r="G47" s="4"/>
      <c r="H47" s="4"/>
      <c r="I47" s="4"/>
    </row>
    <row r="48" spans="1:9" ht="15" hidden="1" customHeight="1" x14ac:dyDescent="0.25">
      <c r="A48" s="8"/>
      <c r="B48" s="4"/>
      <c r="C48" s="40"/>
      <c r="D48" s="15"/>
      <c r="E48" s="15"/>
      <c r="F48" s="4"/>
      <c r="G48" s="4"/>
      <c r="H48" s="4"/>
      <c r="I48" s="4"/>
    </row>
    <row r="49" spans="1:9" ht="15" hidden="1" customHeight="1" x14ac:dyDescent="0.25">
      <c r="A49" s="8" t="s">
        <v>266</v>
      </c>
      <c r="B49" s="51"/>
      <c r="C49" s="21"/>
      <c r="D49" s="51"/>
      <c r="E49" s="51"/>
      <c r="F49" s="51"/>
      <c r="G49" s="51"/>
      <c r="H49" s="51"/>
      <c r="I49" s="51"/>
    </row>
    <row r="50" spans="1:9" ht="15" hidden="1" customHeight="1" x14ac:dyDescent="0.25">
      <c r="A50" s="8"/>
      <c r="B50" s="51"/>
      <c r="C50" s="21"/>
      <c r="D50" s="51"/>
      <c r="E50" s="51"/>
      <c r="F50" s="51"/>
      <c r="G50" s="51"/>
      <c r="H50" s="51"/>
      <c r="I50" s="51"/>
    </row>
    <row r="51" spans="1:9" ht="15" hidden="1" customHeight="1" x14ac:dyDescent="0.25">
      <c r="A51" s="8"/>
      <c r="B51" s="51"/>
      <c r="C51" s="21"/>
      <c r="D51" s="51"/>
      <c r="E51" s="51"/>
      <c r="F51" s="51"/>
      <c r="G51" s="51"/>
      <c r="H51" s="51"/>
      <c r="I51" s="51"/>
    </row>
    <row r="52" spans="1:9" ht="15" hidden="1" customHeight="1" x14ac:dyDescent="0.25">
      <c r="A52" s="8"/>
      <c r="B52" s="51"/>
      <c r="C52" s="21"/>
      <c r="D52" s="51"/>
      <c r="E52" s="51"/>
      <c r="F52" s="51"/>
      <c r="G52" s="51"/>
      <c r="H52" s="51"/>
      <c r="I52" s="51"/>
    </row>
    <row r="53" spans="1:9" ht="36" customHeight="1" x14ac:dyDescent="0.25">
      <c r="A53" s="8" t="s">
        <v>266</v>
      </c>
      <c r="B53" s="51"/>
      <c r="C53" s="51"/>
      <c r="D53" s="51"/>
      <c r="E53" s="51"/>
      <c r="F53" s="51"/>
      <c r="G53" s="51"/>
      <c r="H53" s="4"/>
      <c r="I53" s="51"/>
    </row>
    <row r="54" spans="1:9" ht="30.75" customHeight="1" thickBot="1" x14ac:dyDescent="0.25">
      <c r="A54" s="23"/>
      <c r="B54" s="51"/>
      <c r="C54" s="51"/>
      <c r="D54" s="51"/>
      <c r="E54" s="51"/>
      <c r="F54" s="51"/>
      <c r="G54" s="51"/>
      <c r="H54" s="4" t="s">
        <v>13</v>
      </c>
      <c r="I54" s="51"/>
    </row>
    <row r="55" spans="1:9" ht="30.75" customHeight="1" thickBot="1" x14ac:dyDescent="0.3">
      <c r="A55" s="52" t="s">
        <v>0</v>
      </c>
      <c r="B55" s="53"/>
      <c r="C55" s="53" t="s">
        <v>11</v>
      </c>
      <c r="D55" s="53"/>
      <c r="E55" s="53"/>
      <c r="F55" s="53"/>
      <c r="G55" s="53"/>
      <c r="H55" s="61"/>
      <c r="I55" s="62"/>
    </row>
    <row r="56" spans="1:9" ht="15" customHeight="1" x14ac:dyDescent="0.25">
      <c r="A56" s="311"/>
      <c r="B56" s="312"/>
      <c r="C56" s="312"/>
      <c r="D56" s="312"/>
      <c r="E56" s="312"/>
      <c r="F56" s="312"/>
      <c r="G56" s="312"/>
      <c r="H56" s="313"/>
      <c r="I56" s="314"/>
    </row>
    <row r="57" spans="1:9" ht="15" customHeight="1" x14ac:dyDescent="0.2">
      <c r="A57" s="57" t="s">
        <v>6</v>
      </c>
      <c r="B57" s="58" t="s">
        <v>3</v>
      </c>
      <c r="C57" s="58" t="s">
        <v>4</v>
      </c>
      <c r="D57" s="58" t="s">
        <v>8</v>
      </c>
      <c r="E57" s="58" t="s">
        <v>1</v>
      </c>
      <c r="F57" s="58" t="s">
        <v>246</v>
      </c>
      <c r="G57" s="58" t="s">
        <v>248</v>
      </c>
      <c r="H57" s="59" t="s">
        <v>10</v>
      </c>
      <c r="I57" s="60" t="s">
        <v>5</v>
      </c>
    </row>
    <row r="58" spans="1:9" ht="15" customHeight="1" thickBot="1" x14ac:dyDescent="0.25">
      <c r="A58" s="46"/>
      <c r="B58" s="47"/>
      <c r="C58" s="47" t="s">
        <v>7</v>
      </c>
      <c r="D58" s="47" t="s">
        <v>9</v>
      </c>
      <c r="E58" s="47" t="s">
        <v>7</v>
      </c>
      <c r="F58" s="47" t="s">
        <v>247</v>
      </c>
      <c r="G58" s="47" t="s">
        <v>7</v>
      </c>
      <c r="H58" s="54" t="s">
        <v>249</v>
      </c>
      <c r="I58" s="55"/>
    </row>
    <row r="59" spans="1:9" ht="15" customHeight="1" x14ac:dyDescent="0.2">
      <c r="A59" s="253" t="s">
        <v>115</v>
      </c>
      <c r="B59" s="45"/>
      <c r="C59" s="45"/>
      <c r="D59" s="45"/>
      <c r="E59" s="45"/>
      <c r="F59" s="45"/>
      <c r="G59" s="45"/>
      <c r="H59" s="45"/>
      <c r="I59" s="99"/>
    </row>
    <row r="60" spans="1:9" ht="15" customHeight="1" x14ac:dyDescent="0.2">
      <c r="A60" s="57" t="s">
        <v>14</v>
      </c>
      <c r="B60" s="45">
        <f>SUM(C60:E60)</f>
        <v>13377</v>
      </c>
      <c r="C60" s="45">
        <v>7943</v>
      </c>
      <c r="D60" s="45">
        <v>2103</v>
      </c>
      <c r="E60" s="45">
        <v>3331</v>
      </c>
      <c r="F60" s="45"/>
      <c r="G60" s="45"/>
      <c r="H60" s="45"/>
      <c r="I60" s="99">
        <v>1</v>
      </c>
    </row>
    <row r="61" spans="1:9" ht="15" customHeight="1" x14ac:dyDescent="0.2">
      <c r="A61" s="266"/>
      <c r="B61" s="43"/>
      <c r="C61" s="43"/>
      <c r="D61" s="43"/>
      <c r="E61" s="42"/>
      <c r="F61" s="42"/>
      <c r="G61" s="43"/>
      <c r="H61" s="42"/>
      <c r="I61" s="100"/>
    </row>
    <row r="62" spans="1:9" ht="17.25" customHeight="1" x14ac:dyDescent="0.2">
      <c r="A62" s="49" t="s">
        <v>12</v>
      </c>
      <c r="B62" s="42"/>
      <c r="C62" s="42"/>
      <c r="D62" s="42"/>
      <c r="E62" s="42"/>
      <c r="F62" s="42"/>
      <c r="G62" s="42"/>
      <c r="H62" s="42"/>
      <c r="I62" s="100"/>
    </row>
    <row r="63" spans="1:9" ht="15" customHeight="1" x14ac:dyDescent="0.2">
      <c r="A63" s="44" t="s">
        <v>19</v>
      </c>
      <c r="B63" s="42">
        <f t="shared" ref="B63:B73" si="2">SUM(C63:E63)</f>
        <v>382</v>
      </c>
      <c r="C63" s="42"/>
      <c r="D63" s="42"/>
      <c r="E63" s="42">
        <v>382</v>
      </c>
      <c r="F63" s="42"/>
      <c r="G63" s="42"/>
      <c r="H63" s="42"/>
      <c r="I63" s="100"/>
    </row>
    <row r="64" spans="1:9" ht="15" customHeight="1" x14ac:dyDescent="0.2">
      <c r="A64" s="44" t="s">
        <v>86</v>
      </c>
      <c r="B64" s="42">
        <f t="shared" si="2"/>
        <v>41906</v>
      </c>
      <c r="C64" s="42">
        <v>33127</v>
      </c>
      <c r="D64" s="42">
        <v>4472</v>
      </c>
      <c r="E64" s="42">
        <v>4307</v>
      </c>
      <c r="F64" s="42"/>
      <c r="G64" s="42"/>
      <c r="H64" s="42"/>
      <c r="I64" s="100">
        <v>40</v>
      </c>
    </row>
    <row r="65" spans="1:9" ht="15" customHeight="1" x14ac:dyDescent="0.2">
      <c r="A65" s="44" t="s">
        <v>79</v>
      </c>
      <c r="B65" s="42">
        <f t="shared" si="2"/>
        <v>385</v>
      </c>
      <c r="C65" s="42"/>
      <c r="D65" s="42"/>
      <c r="E65" s="42">
        <v>385</v>
      </c>
      <c r="F65" s="42"/>
      <c r="G65" s="42"/>
      <c r="H65" s="42"/>
      <c r="I65" s="100"/>
    </row>
    <row r="66" spans="1:9" x14ac:dyDescent="0.2">
      <c r="A66" s="44" t="s">
        <v>15</v>
      </c>
      <c r="B66" s="42">
        <f t="shared" si="2"/>
        <v>3719</v>
      </c>
      <c r="C66" s="42">
        <v>1624</v>
      </c>
      <c r="D66" s="42">
        <v>430</v>
      </c>
      <c r="E66" s="42">
        <v>1665</v>
      </c>
      <c r="F66" s="42"/>
      <c r="G66" s="42"/>
      <c r="H66" s="42"/>
      <c r="I66" s="100">
        <v>1</v>
      </c>
    </row>
    <row r="67" spans="1:9" x14ac:dyDescent="0.2">
      <c r="A67" s="44" t="s">
        <v>80</v>
      </c>
      <c r="B67" s="42">
        <f t="shared" si="2"/>
        <v>420</v>
      </c>
      <c r="C67" s="42"/>
      <c r="D67" s="42"/>
      <c r="E67" s="42">
        <v>420</v>
      </c>
      <c r="F67" s="42"/>
      <c r="G67" s="42"/>
      <c r="H67" s="42"/>
      <c r="I67" s="100"/>
    </row>
    <row r="68" spans="1:9" x14ac:dyDescent="0.2">
      <c r="A68" s="44" t="s">
        <v>81</v>
      </c>
      <c r="B68" s="42">
        <f t="shared" si="2"/>
        <v>385</v>
      </c>
      <c r="C68" s="42"/>
      <c r="D68" s="42"/>
      <c r="E68" s="42">
        <v>385</v>
      </c>
      <c r="F68" s="42"/>
      <c r="G68" s="42"/>
      <c r="H68" s="42"/>
      <c r="I68" s="100"/>
    </row>
    <row r="69" spans="1:9" x14ac:dyDescent="0.2">
      <c r="A69" s="44" t="s">
        <v>82</v>
      </c>
      <c r="B69" s="42">
        <f t="shared" si="2"/>
        <v>282</v>
      </c>
      <c r="C69" s="42"/>
      <c r="D69" s="42"/>
      <c r="E69" s="42">
        <v>282</v>
      </c>
      <c r="F69" s="42"/>
      <c r="G69" s="42"/>
      <c r="H69" s="42"/>
      <c r="I69" s="100"/>
    </row>
    <row r="70" spans="1:9" x14ac:dyDescent="0.2">
      <c r="A70" s="44" t="s">
        <v>83</v>
      </c>
      <c r="B70" s="42">
        <f t="shared" si="2"/>
        <v>667</v>
      </c>
      <c r="C70" s="42"/>
      <c r="D70" s="42"/>
      <c r="E70" s="42">
        <v>667</v>
      </c>
      <c r="F70" s="42"/>
      <c r="G70" s="42"/>
      <c r="H70" s="42"/>
      <c r="I70" s="100"/>
    </row>
    <row r="71" spans="1:9" x14ac:dyDescent="0.2">
      <c r="A71" s="44" t="s">
        <v>16</v>
      </c>
      <c r="B71" s="42">
        <f t="shared" si="2"/>
        <v>1905</v>
      </c>
      <c r="C71" s="42"/>
      <c r="D71" s="42"/>
      <c r="E71" s="42">
        <v>1905</v>
      </c>
      <c r="F71" s="42"/>
      <c r="G71" s="42"/>
      <c r="H71" s="42"/>
      <c r="I71" s="100"/>
    </row>
    <row r="72" spans="1:9" x14ac:dyDescent="0.2">
      <c r="A72" s="44" t="s">
        <v>17</v>
      </c>
      <c r="B72" s="42">
        <f t="shared" si="2"/>
        <v>400</v>
      </c>
      <c r="C72" s="42"/>
      <c r="D72" s="42"/>
      <c r="E72" s="42">
        <v>400</v>
      </c>
      <c r="F72" s="42"/>
      <c r="G72" s="42"/>
      <c r="H72" s="42"/>
      <c r="I72" s="100"/>
    </row>
    <row r="73" spans="1:9" x14ac:dyDescent="0.2">
      <c r="A73" s="44" t="s">
        <v>18</v>
      </c>
      <c r="B73" s="42">
        <f t="shared" si="2"/>
        <v>573</v>
      </c>
      <c r="C73" s="42">
        <v>300</v>
      </c>
      <c r="D73" s="42">
        <v>73</v>
      </c>
      <c r="E73" s="42">
        <v>200</v>
      </c>
      <c r="F73" s="42"/>
      <c r="G73" s="42"/>
      <c r="H73" s="42"/>
      <c r="I73" s="100"/>
    </row>
    <row r="74" spans="1:9" x14ac:dyDescent="0.2">
      <c r="A74" s="44" t="s">
        <v>20</v>
      </c>
      <c r="B74" s="42">
        <f>SUM(C74:F74)</f>
        <v>4338</v>
      </c>
      <c r="C74" s="42"/>
      <c r="D74" s="42"/>
      <c r="E74" s="42"/>
      <c r="F74" s="43">
        <v>4338</v>
      </c>
      <c r="G74" s="42"/>
      <c r="H74" s="42"/>
      <c r="I74" s="100"/>
    </row>
    <row r="75" spans="1:9" x14ac:dyDescent="0.2">
      <c r="A75" s="44" t="s">
        <v>21</v>
      </c>
      <c r="B75" s="50">
        <f>SUM(C75:F75)</f>
        <v>18961</v>
      </c>
      <c r="C75" s="50"/>
      <c r="D75" s="50"/>
      <c r="E75" s="50"/>
      <c r="F75" s="50">
        <v>18961</v>
      </c>
      <c r="G75" s="42"/>
      <c r="H75" s="42"/>
      <c r="I75" s="100"/>
    </row>
    <row r="76" spans="1:9" ht="13.5" thickBot="1" x14ac:dyDescent="0.25">
      <c r="A76" s="255" t="s">
        <v>244</v>
      </c>
      <c r="B76" s="256">
        <f>SUM(C76:G76)</f>
        <v>7711</v>
      </c>
      <c r="C76" s="256"/>
      <c r="D76" s="256"/>
      <c r="E76" s="256"/>
      <c r="F76" s="256"/>
      <c r="G76" s="256">
        <v>7711</v>
      </c>
      <c r="H76" s="256"/>
      <c r="I76" s="257"/>
    </row>
    <row r="77" spans="1:9" ht="16.5" thickBot="1" x14ac:dyDescent="0.3">
      <c r="A77" s="258" t="s">
        <v>38</v>
      </c>
      <c r="B77" s="291">
        <f>SUM(B60:B76)</f>
        <v>95411</v>
      </c>
      <c r="C77" s="259">
        <f>SUM(C60:C76)</f>
        <v>42994</v>
      </c>
      <c r="D77" s="259">
        <f>SUM(D60:D76)</f>
        <v>7078</v>
      </c>
      <c r="E77" s="259">
        <f>SUM(E60:E76)</f>
        <v>14329</v>
      </c>
      <c r="F77" s="259">
        <f>SUM(F60:F76)</f>
        <v>23299</v>
      </c>
      <c r="G77" s="259">
        <f>SUM(G76)</f>
        <v>7711</v>
      </c>
      <c r="H77" s="259"/>
      <c r="I77" s="260">
        <v>42</v>
      </c>
    </row>
    <row r="78" spans="1:9" x14ac:dyDescent="0.2">
      <c r="A78" s="253" t="s">
        <v>116</v>
      </c>
      <c r="B78" s="45"/>
      <c r="C78" s="45"/>
      <c r="D78" s="45"/>
      <c r="E78" s="45"/>
      <c r="F78" s="45"/>
      <c r="G78" s="45"/>
      <c r="H78" s="45"/>
      <c r="I78" s="99"/>
    </row>
    <row r="79" spans="1:9" x14ac:dyDescent="0.2">
      <c r="A79" s="44"/>
      <c r="B79" s="42"/>
      <c r="C79" s="42"/>
      <c r="D79" s="42"/>
      <c r="E79" s="42"/>
      <c r="F79" s="42"/>
      <c r="G79" s="42"/>
      <c r="H79" s="42"/>
      <c r="I79" s="100"/>
    </row>
    <row r="80" spans="1:9" x14ac:dyDescent="0.2">
      <c r="A80" s="44" t="s">
        <v>117</v>
      </c>
      <c r="B80" s="42">
        <v>130</v>
      </c>
      <c r="C80" s="42"/>
      <c r="D80" s="42"/>
      <c r="E80" s="42"/>
      <c r="F80" s="42"/>
      <c r="G80" s="42">
        <v>130</v>
      </c>
      <c r="H80" s="42"/>
      <c r="I80" s="100"/>
    </row>
    <row r="81" spans="1:9" x14ac:dyDescent="0.2">
      <c r="A81" s="44" t="s">
        <v>118</v>
      </c>
      <c r="B81" s="42">
        <v>82</v>
      </c>
      <c r="C81" s="42"/>
      <c r="D81" s="42"/>
      <c r="E81" s="42"/>
      <c r="F81" s="42"/>
      <c r="G81" s="42">
        <v>82</v>
      </c>
      <c r="H81" s="42"/>
      <c r="I81" s="100"/>
    </row>
    <row r="82" spans="1:9" x14ac:dyDescent="0.2">
      <c r="A82" s="44"/>
      <c r="B82" s="42"/>
      <c r="C82" s="42"/>
      <c r="D82" s="42"/>
      <c r="E82" s="42"/>
      <c r="F82" s="42"/>
      <c r="G82" s="42"/>
      <c r="H82" s="42"/>
      <c r="I82" s="100"/>
    </row>
    <row r="83" spans="1:9" x14ac:dyDescent="0.2">
      <c r="A83" s="44"/>
      <c r="B83" s="42"/>
      <c r="C83" s="42"/>
      <c r="D83" s="42"/>
      <c r="E83" s="42"/>
      <c r="F83" s="42"/>
      <c r="G83" s="42"/>
      <c r="H83" s="42"/>
      <c r="I83" s="100"/>
    </row>
    <row r="84" spans="1:9" x14ac:dyDescent="0.2">
      <c r="A84" s="44"/>
      <c r="B84" s="42"/>
      <c r="C84" s="42"/>
      <c r="D84" s="42"/>
      <c r="E84" s="42"/>
      <c r="F84" s="42"/>
      <c r="G84" s="42"/>
      <c r="H84" s="42"/>
      <c r="I84" s="100"/>
    </row>
    <row r="85" spans="1:9" x14ac:dyDescent="0.2">
      <c r="A85" s="44"/>
      <c r="B85" s="42"/>
      <c r="C85" s="42"/>
      <c r="D85" s="42"/>
      <c r="E85" s="42"/>
      <c r="F85" s="42"/>
      <c r="G85" s="42"/>
      <c r="H85" s="42"/>
      <c r="I85" s="100"/>
    </row>
    <row r="86" spans="1:9" x14ac:dyDescent="0.2">
      <c r="A86" s="44"/>
      <c r="B86" s="42"/>
      <c r="C86" s="42"/>
      <c r="D86" s="42"/>
      <c r="E86" s="42"/>
      <c r="F86" s="42"/>
      <c r="G86" s="42"/>
      <c r="H86" s="42"/>
      <c r="I86" s="100"/>
    </row>
    <row r="87" spans="1:9" ht="13.5" thickBot="1" x14ac:dyDescent="0.25">
      <c r="A87" s="44"/>
      <c r="B87" s="42"/>
      <c r="C87" s="42"/>
      <c r="D87" s="42"/>
      <c r="E87" s="42"/>
      <c r="F87" s="42"/>
      <c r="G87" s="42"/>
      <c r="H87" s="42"/>
      <c r="I87" s="100"/>
    </row>
    <row r="88" spans="1:9" ht="16.5" thickBot="1" x14ac:dyDescent="0.3">
      <c r="A88" s="63" t="s">
        <v>22</v>
      </c>
      <c r="B88" s="56">
        <v>212</v>
      </c>
      <c r="C88" s="272"/>
      <c r="D88" s="272"/>
      <c r="E88" s="272"/>
      <c r="F88" s="272"/>
      <c r="G88" s="272">
        <v>212</v>
      </c>
      <c r="H88" s="272"/>
      <c r="I88" s="65"/>
    </row>
    <row r="89" spans="1:9" ht="16.5" thickBot="1" x14ac:dyDescent="0.3">
      <c r="A89" s="101"/>
      <c r="B89" s="66"/>
      <c r="C89" s="66"/>
      <c r="D89" s="66"/>
      <c r="E89" s="66"/>
      <c r="F89" s="66"/>
      <c r="G89" s="66"/>
      <c r="H89" s="66"/>
      <c r="I89" s="102"/>
    </row>
    <row r="90" spans="1:9" ht="16.5" thickBot="1" x14ac:dyDescent="0.3">
      <c r="A90" s="64" t="s">
        <v>23</v>
      </c>
      <c r="B90" s="67">
        <f t="shared" ref="B90:G90" si="3">SUM(B77,B88)</f>
        <v>95623</v>
      </c>
      <c r="C90" s="67">
        <f t="shared" si="3"/>
        <v>42994</v>
      </c>
      <c r="D90" s="67">
        <f t="shared" si="3"/>
        <v>7078</v>
      </c>
      <c r="E90" s="67">
        <f t="shared" si="3"/>
        <v>14329</v>
      </c>
      <c r="F90" s="67">
        <f t="shared" si="3"/>
        <v>23299</v>
      </c>
      <c r="G90" s="67">
        <f t="shared" si="3"/>
        <v>7923</v>
      </c>
      <c r="H90" s="67"/>
      <c r="I90" s="68">
        <f>SUM(I77,I88)</f>
        <v>42</v>
      </c>
    </row>
    <row r="91" spans="1:9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5.75" x14ac:dyDescent="0.25">
      <c r="A92" s="8"/>
      <c r="B92" s="4"/>
      <c r="C92" s="40"/>
      <c r="D92" s="15"/>
      <c r="E92" s="15"/>
      <c r="F92" s="4"/>
      <c r="G92" s="4"/>
      <c r="H92" s="4"/>
      <c r="I92" s="4"/>
    </row>
    <row r="93" spans="1:9" ht="15.75" x14ac:dyDescent="0.25">
      <c r="A93" s="8" t="s">
        <v>267</v>
      </c>
      <c r="B93" s="51"/>
      <c r="C93" s="21"/>
      <c r="D93" s="51"/>
      <c r="E93" s="51"/>
      <c r="F93" s="51"/>
      <c r="G93" s="51"/>
      <c r="H93" s="51"/>
      <c r="I93" s="51"/>
    </row>
    <row r="94" spans="1:9" x14ac:dyDescent="0.2">
      <c r="A94" s="23"/>
      <c r="B94" s="51"/>
      <c r="C94" s="51"/>
      <c r="D94" s="51"/>
      <c r="E94" s="51"/>
      <c r="F94" s="51"/>
      <c r="G94" s="51"/>
      <c r="H94" s="4"/>
      <c r="I94" s="51"/>
    </row>
    <row r="95" spans="1:9" ht="13.5" thickBot="1" x14ac:dyDescent="0.25">
      <c r="A95" s="23"/>
      <c r="B95" s="51"/>
      <c r="C95" s="51"/>
      <c r="D95" s="51"/>
      <c r="E95" s="51"/>
      <c r="F95" s="51"/>
      <c r="G95" s="51"/>
      <c r="H95" s="4" t="s">
        <v>13</v>
      </c>
      <c r="I95" s="51"/>
    </row>
    <row r="96" spans="1:9" ht="16.5" thickBot="1" x14ac:dyDescent="0.3">
      <c r="A96" s="52" t="s">
        <v>0</v>
      </c>
      <c r="B96" s="53"/>
      <c r="C96" s="53" t="s">
        <v>11</v>
      </c>
      <c r="D96" s="53"/>
      <c r="E96" s="53"/>
      <c r="F96" s="53"/>
      <c r="G96" s="53"/>
      <c r="H96" s="61"/>
      <c r="I96" s="62"/>
    </row>
    <row r="97" spans="1:9" x14ac:dyDescent="0.2">
      <c r="A97" s="57" t="s">
        <v>6</v>
      </c>
      <c r="B97" s="58" t="s">
        <v>3</v>
      </c>
      <c r="C97" s="58" t="s">
        <v>4</v>
      </c>
      <c r="D97" s="58" t="s">
        <v>8</v>
      </c>
      <c r="E97" s="58" t="s">
        <v>1</v>
      </c>
      <c r="F97" s="58" t="s">
        <v>246</v>
      </c>
      <c r="G97" s="58" t="s">
        <v>248</v>
      </c>
      <c r="H97" s="59" t="s">
        <v>10</v>
      </c>
      <c r="I97" s="60" t="s">
        <v>5</v>
      </c>
    </row>
    <row r="98" spans="1:9" ht="13.5" thickBot="1" x14ac:dyDescent="0.25">
      <c r="A98" s="46"/>
      <c r="B98" s="47"/>
      <c r="C98" s="47" t="s">
        <v>7</v>
      </c>
      <c r="D98" s="47" t="s">
        <v>9</v>
      </c>
      <c r="E98" s="47" t="s">
        <v>7</v>
      </c>
      <c r="F98" s="47" t="s">
        <v>247</v>
      </c>
      <c r="G98" s="47" t="s">
        <v>7</v>
      </c>
      <c r="H98" s="54" t="s">
        <v>249</v>
      </c>
      <c r="I98" s="55"/>
    </row>
    <row r="99" spans="1:9" x14ac:dyDescent="0.2">
      <c r="A99" s="253" t="s">
        <v>115</v>
      </c>
      <c r="B99" s="45"/>
      <c r="C99" s="45"/>
      <c r="D99" s="45"/>
      <c r="E99" s="45"/>
      <c r="F99" s="45"/>
      <c r="G99" s="45"/>
      <c r="H99" s="45"/>
      <c r="I99" s="99"/>
    </row>
    <row r="100" spans="1:9" x14ac:dyDescent="0.2">
      <c r="A100" s="57" t="s">
        <v>14</v>
      </c>
      <c r="B100" s="45">
        <f>SUM(C100:E100)</f>
        <v>6805</v>
      </c>
      <c r="C100" s="45">
        <v>3403</v>
      </c>
      <c r="D100" s="45">
        <v>883</v>
      </c>
      <c r="E100" s="45">
        <v>2519</v>
      </c>
      <c r="F100" s="45"/>
      <c r="G100" s="45"/>
      <c r="H100" s="45"/>
      <c r="I100" s="99">
        <v>1</v>
      </c>
    </row>
    <row r="101" spans="1:9" x14ac:dyDescent="0.2">
      <c r="A101" s="266"/>
      <c r="B101" s="43"/>
      <c r="C101" s="43"/>
      <c r="D101" s="43"/>
      <c r="E101" s="42"/>
      <c r="F101" s="42"/>
      <c r="G101" s="43"/>
      <c r="H101" s="42"/>
      <c r="I101" s="100"/>
    </row>
    <row r="102" spans="1:9" x14ac:dyDescent="0.2">
      <c r="A102" s="49" t="s">
        <v>12</v>
      </c>
      <c r="B102" s="42"/>
      <c r="C102" s="42"/>
      <c r="D102" s="42"/>
      <c r="E102" s="42"/>
      <c r="F102" s="42"/>
      <c r="G102" s="42"/>
      <c r="H102" s="42"/>
      <c r="I102" s="100"/>
    </row>
    <row r="103" spans="1:9" x14ac:dyDescent="0.2">
      <c r="A103" s="44" t="s">
        <v>19</v>
      </c>
      <c r="B103" s="42">
        <f t="shared" ref="B103:B113" si="4">SUM(C103:E103)</f>
        <v>379</v>
      </c>
      <c r="C103" s="42"/>
      <c r="D103" s="42"/>
      <c r="E103" s="42">
        <v>379</v>
      </c>
      <c r="F103" s="42"/>
      <c r="G103" s="42"/>
      <c r="H103" s="42"/>
      <c r="I103" s="100"/>
    </row>
    <row r="104" spans="1:9" x14ac:dyDescent="0.2">
      <c r="A104" s="44" t="s">
        <v>86</v>
      </c>
      <c r="B104" s="42">
        <f t="shared" si="4"/>
        <v>18375</v>
      </c>
      <c r="C104" s="42">
        <v>14216</v>
      </c>
      <c r="D104" s="42">
        <v>1944</v>
      </c>
      <c r="E104" s="42">
        <v>2215</v>
      </c>
      <c r="F104" s="42"/>
      <c r="G104" s="42"/>
      <c r="H104" s="42"/>
      <c r="I104" s="100">
        <v>40</v>
      </c>
    </row>
    <row r="105" spans="1:9" x14ac:dyDescent="0.2">
      <c r="A105" s="44" t="s">
        <v>79</v>
      </c>
      <c r="B105" s="42">
        <f t="shared" si="4"/>
        <v>319</v>
      </c>
      <c r="C105" s="42"/>
      <c r="D105" s="42"/>
      <c r="E105" s="42">
        <v>319</v>
      </c>
      <c r="F105" s="42"/>
      <c r="G105" s="42"/>
      <c r="H105" s="42"/>
      <c r="I105" s="100"/>
    </row>
    <row r="106" spans="1:9" x14ac:dyDescent="0.2">
      <c r="A106" s="44" t="s">
        <v>15</v>
      </c>
      <c r="B106" s="42">
        <f t="shared" si="4"/>
        <v>1390</v>
      </c>
      <c r="C106" s="42">
        <v>804</v>
      </c>
      <c r="D106" s="42">
        <v>217</v>
      </c>
      <c r="E106" s="42">
        <v>369</v>
      </c>
      <c r="F106" s="42"/>
      <c r="G106" s="42"/>
      <c r="H106" s="42"/>
      <c r="I106" s="100">
        <v>1</v>
      </c>
    </row>
    <row r="107" spans="1:9" x14ac:dyDescent="0.2">
      <c r="A107" s="44" t="s">
        <v>80</v>
      </c>
      <c r="B107" s="42">
        <f t="shared" si="4"/>
        <v>0</v>
      </c>
      <c r="C107" s="42"/>
      <c r="D107" s="42"/>
      <c r="E107" s="42"/>
      <c r="F107" s="42"/>
      <c r="G107" s="42"/>
      <c r="H107" s="42"/>
      <c r="I107" s="100"/>
    </row>
    <row r="108" spans="1:9" x14ac:dyDescent="0.2">
      <c r="A108" s="44" t="s">
        <v>81</v>
      </c>
      <c r="B108" s="42">
        <f t="shared" si="4"/>
        <v>0</v>
      </c>
      <c r="C108" s="42"/>
      <c r="D108" s="42"/>
      <c r="E108" s="42"/>
      <c r="F108" s="42"/>
      <c r="G108" s="42"/>
      <c r="H108" s="42"/>
      <c r="I108" s="100"/>
    </row>
    <row r="109" spans="1:9" x14ac:dyDescent="0.2">
      <c r="A109" s="44" t="s">
        <v>82</v>
      </c>
      <c r="B109" s="42">
        <f t="shared" si="4"/>
        <v>0</v>
      </c>
      <c r="C109" s="42"/>
      <c r="D109" s="42"/>
      <c r="E109" s="42"/>
      <c r="F109" s="42"/>
      <c r="G109" s="42"/>
      <c r="H109" s="42"/>
      <c r="I109" s="100"/>
    </row>
    <row r="110" spans="1:9" x14ac:dyDescent="0.2">
      <c r="A110" s="44" t="s">
        <v>83</v>
      </c>
      <c r="B110" s="42">
        <f t="shared" si="4"/>
        <v>9</v>
      </c>
      <c r="C110" s="42"/>
      <c r="D110" s="42"/>
      <c r="E110" s="42">
        <v>9</v>
      </c>
      <c r="F110" s="42"/>
      <c r="G110" s="42"/>
      <c r="H110" s="42"/>
      <c r="I110" s="100"/>
    </row>
    <row r="111" spans="1:9" x14ac:dyDescent="0.2">
      <c r="A111" s="44" t="s">
        <v>16</v>
      </c>
      <c r="B111" s="42">
        <f t="shared" si="4"/>
        <v>932</v>
      </c>
      <c r="C111" s="42"/>
      <c r="D111" s="42"/>
      <c r="E111" s="42">
        <v>932</v>
      </c>
      <c r="F111" s="42"/>
      <c r="G111" s="42"/>
      <c r="H111" s="42"/>
      <c r="I111" s="100"/>
    </row>
    <row r="112" spans="1:9" x14ac:dyDescent="0.2">
      <c r="A112" s="44" t="s">
        <v>17</v>
      </c>
      <c r="B112" s="42">
        <f t="shared" si="4"/>
        <v>6</v>
      </c>
      <c r="C112" s="42"/>
      <c r="D112" s="42"/>
      <c r="E112" s="42">
        <v>6</v>
      </c>
      <c r="F112" s="42"/>
      <c r="G112" s="42"/>
      <c r="H112" s="42"/>
      <c r="I112" s="100"/>
    </row>
    <row r="113" spans="1:9" x14ac:dyDescent="0.2">
      <c r="A113" s="44" t="s">
        <v>18</v>
      </c>
      <c r="B113" s="42">
        <f t="shared" si="4"/>
        <v>186</v>
      </c>
      <c r="C113" s="42">
        <v>150</v>
      </c>
      <c r="D113" s="42">
        <v>36</v>
      </c>
      <c r="E113" s="42"/>
      <c r="F113" s="42"/>
      <c r="G113" s="42"/>
      <c r="H113" s="42"/>
      <c r="I113" s="100"/>
    </row>
    <row r="114" spans="1:9" x14ac:dyDescent="0.2">
      <c r="A114" s="44" t="s">
        <v>20</v>
      </c>
      <c r="B114" s="42">
        <f>SUM(C114:F114)</f>
        <v>2353</v>
      </c>
      <c r="C114" s="42"/>
      <c r="D114" s="42"/>
      <c r="E114" s="42"/>
      <c r="F114" s="43">
        <v>2353</v>
      </c>
      <c r="G114" s="42"/>
      <c r="H114" s="42"/>
      <c r="I114" s="100"/>
    </row>
    <row r="115" spans="1:9" x14ac:dyDescent="0.2">
      <c r="A115" s="44" t="s">
        <v>21</v>
      </c>
      <c r="B115" s="50">
        <f>SUM(C115:F115)</f>
        <v>7612</v>
      </c>
      <c r="C115" s="50"/>
      <c r="D115" s="50"/>
      <c r="E115" s="50"/>
      <c r="F115" s="50">
        <v>7612</v>
      </c>
      <c r="G115" s="42"/>
      <c r="H115" s="42"/>
      <c r="I115" s="100"/>
    </row>
    <row r="116" spans="1:9" ht="13.5" thickBot="1" x14ac:dyDescent="0.25">
      <c r="A116" s="255" t="s">
        <v>244</v>
      </c>
      <c r="B116" s="256">
        <f>SUM(C116:G116)</f>
        <v>3602</v>
      </c>
      <c r="C116" s="256"/>
      <c r="D116" s="256"/>
      <c r="E116" s="256"/>
      <c r="F116" s="256"/>
      <c r="G116" s="256">
        <v>3602</v>
      </c>
      <c r="H116" s="256"/>
      <c r="I116" s="257"/>
    </row>
    <row r="117" spans="1:9" ht="16.5" thickBot="1" x14ac:dyDescent="0.3">
      <c r="A117" s="258" t="s">
        <v>38</v>
      </c>
      <c r="B117" s="291">
        <f>SUM(B100:B116)</f>
        <v>41968</v>
      </c>
      <c r="C117" s="259">
        <f>SUM(C100:C116)</f>
        <v>18573</v>
      </c>
      <c r="D117" s="259">
        <f>SUM(D100:D116)</f>
        <v>3080</v>
      </c>
      <c r="E117" s="259">
        <f>SUM(E100:E116)</f>
        <v>6748</v>
      </c>
      <c r="F117" s="259">
        <f>SUM(F100:F116)</f>
        <v>9965</v>
      </c>
      <c r="G117" s="259">
        <f>SUM(G116)</f>
        <v>3602</v>
      </c>
      <c r="H117" s="259"/>
      <c r="I117" s="260">
        <v>42</v>
      </c>
    </row>
    <row r="118" spans="1:9" x14ac:dyDescent="0.2">
      <c r="A118" s="253" t="s">
        <v>116</v>
      </c>
      <c r="B118" s="45"/>
      <c r="C118" s="45"/>
      <c r="D118" s="45"/>
      <c r="E118" s="45"/>
      <c r="F118" s="45"/>
      <c r="G118" s="45"/>
      <c r="H118" s="45"/>
      <c r="I118" s="99"/>
    </row>
    <row r="119" spans="1:9" x14ac:dyDescent="0.2">
      <c r="A119" s="44"/>
      <c r="B119" s="42"/>
      <c r="C119" s="42"/>
      <c r="D119" s="42"/>
      <c r="E119" s="42"/>
      <c r="F119" s="42"/>
      <c r="G119" s="42"/>
      <c r="H119" s="42"/>
      <c r="I119" s="100"/>
    </row>
    <row r="120" spans="1:9" x14ac:dyDescent="0.2">
      <c r="A120" s="44" t="s">
        <v>117</v>
      </c>
      <c r="B120" s="42">
        <f>SUM(G120)</f>
        <v>30</v>
      </c>
      <c r="C120" s="42"/>
      <c r="D120" s="42"/>
      <c r="E120" s="42"/>
      <c r="F120" s="42"/>
      <c r="G120" s="42">
        <v>30</v>
      </c>
      <c r="H120" s="42"/>
      <c r="I120" s="100"/>
    </row>
    <row r="121" spans="1:9" x14ac:dyDescent="0.2">
      <c r="A121" s="44" t="s">
        <v>118</v>
      </c>
      <c r="B121" s="42">
        <f>SUM(G121)</f>
        <v>25</v>
      </c>
      <c r="C121" s="42"/>
      <c r="D121" s="42"/>
      <c r="E121" s="42"/>
      <c r="F121" s="42"/>
      <c r="G121" s="42">
        <v>25</v>
      </c>
      <c r="H121" s="42"/>
      <c r="I121" s="100"/>
    </row>
    <row r="122" spans="1:9" x14ac:dyDescent="0.2">
      <c r="A122" s="44"/>
      <c r="B122" s="42"/>
      <c r="C122" s="42"/>
      <c r="D122" s="42"/>
      <c r="E122" s="42"/>
      <c r="F122" s="42"/>
      <c r="G122" s="42"/>
      <c r="H122" s="42"/>
      <c r="I122" s="100"/>
    </row>
    <row r="123" spans="1:9" x14ac:dyDescent="0.2">
      <c r="A123" s="44"/>
      <c r="B123" s="42"/>
      <c r="C123" s="42"/>
      <c r="D123" s="42"/>
      <c r="E123" s="42"/>
      <c r="F123" s="42"/>
      <c r="G123" s="42"/>
      <c r="H123" s="42"/>
      <c r="I123" s="100"/>
    </row>
    <row r="124" spans="1:9" x14ac:dyDescent="0.2">
      <c r="A124" s="44"/>
      <c r="B124" s="42"/>
      <c r="C124" s="42"/>
      <c r="D124" s="42"/>
      <c r="E124" s="42"/>
      <c r="F124" s="42"/>
      <c r="G124" s="42"/>
      <c r="H124" s="42"/>
      <c r="I124" s="100"/>
    </row>
    <row r="125" spans="1:9" x14ac:dyDescent="0.2">
      <c r="A125" s="44"/>
      <c r="B125" s="42"/>
      <c r="C125" s="42"/>
      <c r="D125" s="42"/>
      <c r="E125" s="42"/>
      <c r="F125" s="42"/>
      <c r="G125" s="42"/>
      <c r="H125" s="42"/>
      <c r="I125" s="100"/>
    </row>
    <row r="126" spans="1:9" x14ac:dyDescent="0.2">
      <c r="A126" s="44"/>
      <c r="B126" s="42"/>
      <c r="C126" s="42"/>
      <c r="D126" s="42"/>
      <c r="E126" s="42"/>
      <c r="F126" s="42"/>
      <c r="G126" s="42"/>
      <c r="H126" s="42"/>
      <c r="I126" s="100"/>
    </row>
    <row r="127" spans="1:9" ht="13.5" thickBot="1" x14ac:dyDescent="0.25">
      <c r="A127" s="44"/>
      <c r="B127" s="42"/>
      <c r="C127" s="42"/>
      <c r="D127" s="42"/>
      <c r="E127" s="42"/>
      <c r="F127" s="42"/>
      <c r="G127" s="42"/>
      <c r="H127" s="42"/>
      <c r="I127" s="100"/>
    </row>
    <row r="128" spans="1:9" ht="16.5" thickBot="1" x14ac:dyDescent="0.3">
      <c r="A128" s="63" t="s">
        <v>22</v>
      </c>
      <c r="B128" s="56">
        <f>SUM(B120:B127)</f>
        <v>55</v>
      </c>
      <c r="C128" s="272"/>
      <c r="D128" s="272"/>
      <c r="E128" s="272"/>
      <c r="F128" s="272"/>
      <c r="G128" s="272">
        <f>SUM(G120:G127)</f>
        <v>55</v>
      </c>
      <c r="H128" s="272"/>
      <c r="I128" s="65"/>
    </row>
    <row r="129" spans="1:9" ht="16.5" thickBot="1" x14ac:dyDescent="0.3">
      <c r="A129" s="101"/>
      <c r="B129" s="66"/>
      <c r="C129" s="66"/>
      <c r="D129" s="66"/>
      <c r="E129" s="66"/>
      <c r="F129" s="66"/>
      <c r="G129" s="66"/>
      <c r="H129" s="66"/>
      <c r="I129" s="102"/>
    </row>
    <row r="130" spans="1:9" ht="16.5" thickBot="1" x14ac:dyDescent="0.3">
      <c r="A130" s="64" t="s">
        <v>23</v>
      </c>
      <c r="B130" s="67">
        <f t="shared" ref="B130:G130" si="5">SUM(B117,B128)</f>
        <v>42023</v>
      </c>
      <c r="C130" s="67">
        <f t="shared" si="5"/>
        <v>18573</v>
      </c>
      <c r="D130" s="67">
        <f t="shared" si="5"/>
        <v>3080</v>
      </c>
      <c r="E130" s="67">
        <f t="shared" si="5"/>
        <v>6748</v>
      </c>
      <c r="F130" s="67">
        <f t="shared" si="5"/>
        <v>9965</v>
      </c>
      <c r="G130" s="67">
        <f t="shared" si="5"/>
        <v>3657</v>
      </c>
      <c r="H130" s="67"/>
      <c r="I130" s="68">
        <f>SUM(I117,I128)</f>
        <v>42</v>
      </c>
    </row>
    <row r="131" spans="1:9" x14ac:dyDescent="0.2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x14ac:dyDescent="0.2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x14ac:dyDescent="0.2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x14ac:dyDescent="0.2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x14ac:dyDescent="0.2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 x14ac:dyDescent="0.2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x14ac:dyDescent="0.2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x14ac:dyDescent="0.2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x14ac:dyDescent="0.2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x14ac:dyDescent="0.2">
      <c r="A140" s="14"/>
      <c r="B140" s="14"/>
      <c r="C140" s="14"/>
      <c r="D140" s="14"/>
      <c r="E140" s="14"/>
      <c r="F140" s="14"/>
      <c r="G140" s="14"/>
      <c r="H140" s="14"/>
      <c r="I140" s="14"/>
    </row>
    <row r="141" spans="1:9" x14ac:dyDescent="0.2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 x14ac:dyDescent="0.2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x14ac:dyDescent="0.2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x14ac:dyDescent="0.2">
      <c r="A144" s="14"/>
      <c r="B144" s="14"/>
      <c r="C144" s="14"/>
      <c r="D144" s="14"/>
      <c r="E144" s="14"/>
      <c r="F144" s="14"/>
      <c r="H144" s="14"/>
      <c r="I144" s="14"/>
    </row>
  </sheetData>
  <phoneticPr fontId="1" type="noConversion"/>
  <pageMargins left="0.19685039370078741" right="0.19685039370078741" top="0.39370078740157483" bottom="0.19685039370078741" header="0.51181102362204722" footer="0.51181102362204722"/>
  <pageSetup paperSize="9" orientation="portrait" horizontalDpi="4294967293" r:id="rId1"/>
  <headerFooter alignWithMargins="0"/>
  <rowBreaks count="2" manualBreakCount="2">
    <brk id="52" max="8" man="1"/>
    <brk id="9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E72"/>
  <sheetViews>
    <sheetView zoomScaleNormal="100" workbookViewId="0">
      <selection activeCell="C20" sqref="C20"/>
    </sheetView>
  </sheetViews>
  <sheetFormatPr defaultRowHeight="12.75" x14ac:dyDescent="0.2"/>
  <cols>
    <col min="1" max="1" width="12.28515625" customWidth="1"/>
    <col min="2" max="2" width="32.140625" customWidth="1"/>
    <col min="3" max="3" width="14.5703125" customWidth="1"/>
    <col min="4" max="4" width="11.42578125" customWidth="1"/>
    <col min="5" max="5" width="11.7109375" customWidth="1"/>
  </cols>
  <sheetData>
    <row r="1" spans="1:5" ht="15" x14ac:dyDescent="0.25">
      <c r="A1" s="333"/>
      <c r="B1" s="334"/>
      <c r="C1" s="443"/>
      <c r="D1" s="443"/>
      <c r="E1" s="335"/>
    </row>
    <row r="2" spans="1:5" x14ac:dyDescent="0.2">
      <c r="A2" s="336"/>
      <c r="B2" s="337" t="s">
        <v>277</v>
      </c>
      <c r="C2" s="337"/>
      <c r="D2" s="337"/>
      <c r="E2" s="338"/>
    </row>
    <row r="3" spans="1:5" x14ac:dyDescent="0.2">
      <c r="A3" s="336"/>
      <c r="B3" s="337"/>
      <c r="C3" s="337"/>
      <c r="D3" s="337"/>
      <c r="E3" s="339"/>
    </row>
    <row r="4" spans="1:5" ht="15.75" x14ac:dyDescent="0.25">
      <c r="A4" s="444"/>
      <c r="B4" s="445"/>
      <c r="C4" s="445"/>
      <c r="D4" s="445"/>
      <c r="E4" s="339"/>
    </row>
    <row r="5" spans="1:5" ht="18" customHeight="1" x14ac:dyDescent="0.25">
      <c r="A5" s="340" t="s">
        <v>242</v>
      </c>
      <c r="B5" s="337"/>
      <c r="C5" s="337"/>
      <c r="D5" s="337"/>
      <c r="E5" s="339"/>
    </row>
    <row r="6" spans="1:5" x14ac:dyDescent="0.2">
      <c r="A6" s="336"/>
      <c r="B6" s="337"/>
      <c r="C6" s="337"/>
      <c r="D6" s="337"/>
      <c r="E6" s="339"/>
    </row>
    <row r="7" spans="1:5" x14ac:dyDescent="0.2">
      <c r="A7" s="336"/>
      <c r="B7" s="337"/>
      <c r="C7" s="337"/>
      <c r="D7" s="337"/>
      <c r="E7" s="339"/>
    </row>
    <row r="8" spans="1:5" ht="15" x14ac:dyDescent="0.2">
      <c r="A8" s="336"/>
      <c r="B8" s="337"/>
      <c r="C8" s="446"/>
      <c r="D8" s="446"/>
      <c r="E8" s="339"/>
    </row>
    <row r="9" spans="1:5" ht="15.75" thickBot="1" x14ac:dyDescent="0.25">
      <c r="A9" s="351"/>
      <c r="B9" s="352"/>
      <c r="C9" s="441" t="s">
        <v>13</v>
      </c>
      <c r="D9" s="442"/>
      <c r="E9" s="442"/>
    </row>
    <row r="10" spans="1:5" ht="14.25" customHeight="1" x14ac:dyDescent="0.2">
      <c r="A10" s="447" t="s">
        <v>36</v>
      </c>
      <c r="B10" s="449" t="s">
        <v>37</v>
      </c>
      <c r="C10" s="447" t="s">
        <v>290</v>
      </c>
      <c r="D10" s="451" t="s">
        <v>291</v>
      </c>
      <c r="E10" s="439" t="s">
        <v>292</v>
      </c>
    </row>
    <row r="11" spans="1:5" ht="13.5" customHeight="1" thickBot="1" x14ac:dyDescent="0.25">
      <c r="A11" s="448"/>
      <c r="B11" s="450"/>
      <c r="C11" s="448"/>
      <c r="D11" s="452"/>
      <c r="E11" s="440"/>
    </row>
    <row r="12" spans="1:5" ht="18.75" customHeight="1" x14ac:dyDescent="0.25">
      <c r="A12" s="356" t="s">
        <v>252</v>
      </c>
      <c r="B12" s="358" t="s">
        <v>253</v>
      </c>
      <c r="C12" s="359" t="s">
        <v>254</v>
      </c>
      <c r="D12" s="359" t="s">
        <v>254</v>
      </c>
      <c r="E12" s="366" t="s">
        <v>254</v>
      </c>
    </row>
    <row r="13" spans="1:5" ht="18" customHeight="1" x14ac:dyDescent="0.25">
      <c r="A13" s="357"/>
      <c r="B13" s="357"/>
      <c r="C13" s="357"/>
      <c r="D13" s="357"/>
      <c r="E13" s="360"/>
    </row>
    <row r="14" spans="1:5" ht="15.75" customHeight="1" x14ac:dyDescent="0.25">
      <c r="A14" s="357"/>
      <c r="B14" s="357"/>
      <c r="C14" s="357"/>
      <c r="D14" s="357"/>
      <c r="E14" s="360"/>
    </row>
    <row r="15" spans="1:5" ht="15" x14ac:dyDescent="0.25">
      <c r="A15" s="357"/>
      <c r="B15" s="357"/>
      <c r="C15" s="357"/>
      <c r="D15" s="357"/>
      <c r="E15" s="360"/>
    </row>
    <row r="16" spans="1:5" ht="15" x14ac:dyDescent="0.25">
      <c r="A16" s="357"/>
      <c r="B16" s="357"/>
      <c r="C16" s="357"/>
      <c r="D16" s="357"/>
      <c r="E16" s="360"/>
    </row>
    <row r="17" spans="1:5" ht="15.75" thickBot="1" x14ac:dyDescent="0.3">
      <c r="A17" s="361"/>
      <c r="B17" s="361"/>
      <c r="C17" s="361"/>
      <c r="D17" s="361"/>
      <c r="E17" s="362"/>
    </row>
    <row r="18" spans="1:5" ht="21.75" customHeight="1" thickBot="1" x14ac:dyDescent="0.25">
      <c r="A18" s="363"/>
      <c r="B18" s="364" t="s">
        <v>38</v>
      </c>
      <c r="C18" s="365" t="s">
        <v>254</v>
      </c>
      <c r="D18" s="365" t="s">
        <v>254</v>
      </c>
      <c r="E18" s="367" t="s">
        <v>254</v>
      </c>
    </row>
    <row r="19" spans="1:5" ht="15" x14ac:dyDescent="0.25">
      <c r="A19" s="353"/>
      <c r="B19" s="354"/>
      <c r="C19" s="354"/>
      <c r="D19" s="354"/>
      <c r="E19" s="355"/>
    </row>
    <row r="20" spans="1:5" ht="14.25" x14ac:dyDescent="0.2">
      <c r="A20" s="342"/>
      <c r="B20" s="341"/>
      <c r="C20" s="341"/>
      <c r="D20" s="341"/>
      <c r="E20" s="343"/>
    </row>
    <row r="21" spans="1:5" ht="15" x14ac:dyDescent="0.2">
      <c r="A21" s="344"/>
      <c r="B21" s="345"/>
      <c r="C21" s="135"/>
      <c r="D21" s="135"/>
      <c r="E21" s="339"/>
    </row>
    <row r="22" spans="1:5" ht="15" x14ac:dyDescent="0.2">
      <c r="A22" s="344"/>
      <c r="B22" s="135"/>
      <c r="C22" s="135"/>
      <c r="D22" s="135"/>
      <c r="E22" s="339"/>
    </row>
    <row r="23" spans="1:5" ht="15" x14ac:dyDescent="0.2">
      <c r="A23" s="346"/>
      <c r="B23" s="136"/>
      <c r="C23" s="136"/>
      <c r="D23" s="136"/>
      <c r="E23" s="339"/>
    </row>
    <row r="24" spans="1:5" ht="15" x14ac:dyDescent="0.2">
      <c r="A24" s="344"/>
      <c r="B24" s="135"/>
      <c r="C24" s="135"/>
      <c r="D24" s="135"/>
      <c r="E24" s="339"/>
    </row>
    <row r="25" spans="1:5" ht="15" x14ac:dyDescent="0.2">
      <c r="A25" s="344"/>
      <c r="B25" s="135"/>
      <c r="C25" s="135"/>
      <c r="D25" s="135"/>
      <c r="E25" s="339"/>
    </row>
    <row r="26" spans="1:5" ht="15" x14ac:dyDescent="0.2">
      <c r="A26" s="346"/>
      <c r="B26" s="136"/>
      <c r="C26" s="136"/>
      <c r="D26" s="136"/>
      <c r="E26" s="339"/>
    </row>
    <row r="27" spans="1:5" ht="14.25" x14ac:dyDescent="0.2">
      <c r="A27" s="342"/>
      <c r="B27" s="341"/>
      <c r="C27" s="341"/>
      <c r="D27" s="341"/>
      <c r="E27" s="339"/>
    </row>
    <row r="28" spans="1:5" ht="15" x14ac:dyDescent="0.2">
      <c r="A28" s="347"/>
      <c r="B28" s="135"/>
      <c r="C28" s="135"/>
      <c r="D28" s="135"/>
      <c r="E28" s="339"/>
    </row>
    <row r="29" spans="1:5" ht="15" x14ac:dyDescent="0.2">
      <c r="A29" s="344"/>
      <c r="B29" s="135"/>
      <c r="C29" s="135"/>
      <c r="D29" s="135"/>
      <c r="E29" s="339"/>
    </row>
    <row r="30" spans="1:5" ht="15" x14ac:dyDescent="0.2">
      <c r="A30" s="344"/>
      <c r="B30" s="135"/>
      <c r="C30" s="135"/>
      <c r="D30" s="135"/>
      <c r="E30" s="339"/>
    </row>
    <row r="31" spans="1:5" ht="15" x14ac:dyDescent="0.2">
      <c r="A31" s="344"/>
      <c r="B31" s="345"/>
      <c r="C31" s="135"/>
      <c r="D31" s="135"/>
      <c r="E31" s="339"/>
    </row>
    <row r="32" spans="1:5" ht="15" x14ac:dyDescent="0.2">
      <c r="A32" s="348"/>
      <c r="B32" s="349"/>
      <c r="C32" s="349"/>
      <c r="D32" s="349"/>
      <c r="E32" s="350"/>
    </row>
    <row r="33" spans="1:5" ht="15" x14ac:dyDescent="0.2">
      <c r="A33" s="27"/>
      <c r="B33" s="27"/>
      <c r="C33" s="27"/>
      <c r="D33" s="27"/>
      <c r="E33" s="33"/>
    </row>
    <row r="34" spans="1:5" ht="15" x14ac:dyDescent="0.2">
      <c r="A34" s="27"/>
      <c r="B34" s="34"/>
      <c r="C34" s="27"/>
      <c r="D34" s="27"/>
      <c r="E34" s="33"/>
    </row>
    <row r="35" spans="1:5" ht="15" x14ac:dyDescent="0.2">
      <c r="A35" s="27"/>
      <c r="B35" s="27"/>
      <c r="C35" s="27"/>
      <c r="D35" s="27"/>
      <c r="E35" s="33"/>
    </row>
    <row r="36" spans="1:5" ht="15" x14ac:dyDescent="0.2">
      <c r="A36" s="27"/>
      <c r="B36" s="34"/>
      <c r="C36" s="27"/>
      <c r="D36" s="27"/>
      <c r="E36" s="33"/>
    </row>
    <row r="37" spans="1:5" ht="15" x14ac:dyDescent="0.2">
      <c r="A37" s="27"/>
      <c r="B37" s="27"/>
      <c r="C37" s="27"/>
      <c r="D37" s="27"/>
      <c r="E37" s="33"/>
    </row>
    <row r="38" spans="1:5" ht="14.25" x14ac:dyDescent="0.2">
      <c r="A38" s="26"/>
      <c r="B38" s="26"/>
      <c r="C38" s="26"/>
      <c r="D38" s="26"/>
      <c r="E38" s="33"/>
    </row>
    <row r="39" spans="1:5" ht="14.25" x14ac:dyDescent="0.2">
      <c r="A39" s="26"/>
      <c r="B39" s="26"/>
      <c r="C39" s="26"/>
      <c r="D39" s="26"/>
      <c r="E39" s="33"/>
    </row>
    <row r="40" spans="1:5" ht="15" x14ac:dyDescent="0.2">
      <c r="A40" s="27"/>
      <c r="B40" s="27"/>
      <c r="C40" s="27"/>
      <c r="D40" s="27"/>
      <c r="E40" s="33"/>
    </row>
    <row r="41" spans="1:5" ht="15" x14ac:dyDescent="0.2">
      <c r="A41" s="27"/>
      <c r="B41" s="34"/>
      <c r="C41" s="27"/>
      <c r="D41" s="27"/>
      <c r="E41" s="33"/>
    </row>
    <row r="42" spans="1:5" ht="15" x14ac:dyDescent="0.2">
      <c r="A42" s="27"/>
      <c r="B42" s="27"/>
      <c r="C42" s="27"/>
      <c r="D42" s="27"/>
      <c r="E42" s="33"/>
    </row>
    <row r="43" spans="1:5" ht="14.25" x14ac:dyDescent="0.2">
      <c r="A43" s="28"/>
      <c r="B43" s="26"/>
      <c r="C43" s="26"/>
      <c r="D43" s="26"/>
      <c r="E43" s="33"/>
    </row>
    <row r="44" spans="1:5" ht="15" x14ac:dyDescent="0.2">
      <c r="A44" s="28"/>
      <c r="B44" s="27"/>
      <c r="C44" s="27"/>
      <c r="D44" s="27"/>
      <c r="E44" s="33"/>
    </row>
    <row r="45" spans="1:5" ht="14.25" x14ac:dyDescent="0.2">
      <c r="A45" s="26"/>
      <c r="B45" s="26"/>
      <c r="C45" s="26"/>
      <c r="D45" s="26"/>
      <c r="E45" s="33"/>
    </row>
    <row r="46" spans="1:5" ht="15" x14ac:dyDescent="0.2">
      <c r="A46" s="27"/>
      <c r="B46" s="27"/>
      <c r="C46" s="27"/>
      <c r="D46" s="27"/>
      <c r="E46" s="33"/>
    </row>
    <row r="47" spans="1:5" ht="15" x14ac:dyDescent="0.2">
      <c r="A47" s="27"/>
      <c r="B47" s="27"/>
      <c r="C47" s="27"/>
      <c r="D47" s="27"/>
      <c r="E47" s="33"/>
    </row>
    <row r="48" spans="1:5" x14ac:dyDescent="0.2">
      <c r="A48" s="32"/>
      <c r="B48" s="32"/>
      <c r="C48" s="32"/>
      <c r="D48" s="32"/>
    </row>
    <row r="49" spans="1:4" x14ac:dyDescent="0.2">
      <c r="A49" s="32"/>
      <c r="B49" s="32"/>
      <c r="C49" s="32"/>
      <c r="D49" s="32"/>
    </row>
    <row r="50" spans="1:4" x14ac:dyDescent="0.2">
      <c r="A50" s="32"/>
      <c r="B50" s="32"/>
      <c r="C50" s="32"/>
      <c r="D50" s="32"/>
    </row>
    <row r="51" spans="1:4" x14ac:dyDescent="0.2">
      <c r="A51" s="32"/>
      <c r="B51" s="32"/>
      <c r="C51" s="32"/>
      <c r="D51" s="32"/>
    </row>
    <row r="52" spans="1:4" x14ac:dyDescent="0.2">
      <c r="A52" s="32"/>
      <c r="B52" s="32"/>
      <c r="C52" s="32"/>
      <c r="D52" s="32"/>
    </row>
    <row r="53" spans="1:4" x14ac:dyDescent="0.2">
      <c r="A53" s="32"/>
      <c r="B53" s="32"/>
      <c r="C53" s="32"/>
      <c r="D53" s="32"/>
    </row>
    <row r="54" spans="1:4" x14ac:dyDescent="0.2">
      <c r="A54" s="32"/>
      <c r="B54" s="32"/>
      <c r="C54" s="32"/>
      <c r="D54" s="32"/>
    </row>
    <row r="55" spans="1:4" x14ac:dyDescent="0.2">
      <c r="A55" s="32"/>
      <c r="B55" s="32"/>
      <c r="C55" s="32"/>
      <c r="D55" s="32"/>
    </row>
    <row r="56" spans="1:4" x14ac:dyDescent="0.2">
      <c r="A56" s="32"/>
      <c r="B56" s="32"/>
      <c r="C56" s="32"/>
      <c r="D56" s="32"/>
    </row>
    <row r="57" spans="1:4" x14ac:dyDescent="0.2">
      <c r="A57" s="32"/>
      <c r="B57" s="32"/>
      <c r="C57" s="32"/>
      <c r="D57" s="32"/>
    </row>
    <row r="58" spans="1:4" x14ac:dyDescent="0.2">
      <c r="A58" s="32"/>
      <c r="B58" s="32"/>
      <c r="C58" s="32"/>
      <c r="D58" s="32"/>
    </row>
    <row r="59" spans="1:4" x14ac:dyDescent="0.2">
      <c r="A59" s="32"/>
      <c r="B59" s="32"/>
      <c r="C59" s="32"/>
      <c r="D59" s="32"/>
    </row>
    <row r="60" spans="1:4" x14ac:dyDescent="0.2">
      <c r="A60" s="32"/>
      <c r="B60" s="32"/>
      <c r="C60" s="32"/>
      <c r="D60" s="32"/>
    </row>
    <row r="61" spans="1:4" x14ac:dyDescent="0.2">
      <c r="A61" s="32"/>
      <c r="B61" s="32"/>
      <c r="C61" s="32"/>
      <c r="D61" s="32"/>
    </row>
    <row r="62" spans="1:4" x14ac:dyDescent="0.2">
      <c r="A62" s="32"/>
      <c r="B62" s="32"/>
      <c r="C62" s="32"/>
      <c r="D62" s="32"/>
    </row>
    <row r="63" spans="1:4" x14ac:dyDescent="0.2">
      <c r="A63" s="32"/>
      <c r="B63" s="32"/>
      <c r="C63" s="32"/>
      <c r="D63" s="32"/>
    </row>
    <row r="64" spans="1:4" x14ac:dyDescent="0.2">
      <c r="A64" s="32"/>
      <c r="B64" s="32"/>
      <c r="C64" s="32"/>
      <c r="D64" s="32"/>
    </row>
    <row r="65" spans="1:4" x14ac:dyDescent="0.2">
      <c r="A65" s="32"/>
      <c r="B65" s="32"/>
      <c r="C65" s="32"/>
      <c r="D65" s="32"/>
    </row>
    <row r="66" spans="1:4" x14ac:dyDescent="0.2">
      <c r="A66" s="32"/>
      <c r="B66" s="32"/>
      <c r="C66" s="32"/>
      <c r="D66" s="32"/>
    </row>
    <row r="67" spans="1:4" x14ac:dyDescent="0.2">
      <c r="A67" s="32"/>
      <c r="B67" s="32"/>
      <c r="C67" s="32"/>
      <c r="D67" s="32"/>
    </row>
    <row r="68" spans="1:4" x14ac:dyDescent="0.2">
      <c r="A68" s="32"/>
      <c r="B68" s="32"/>
      <c r="C68" s="32"/>
      <c r="D68" s="32"/>
    </row>
    <row r="69" spans="1:4" x14ac:dyDescent="0.2">
      <c r="A69" s="32"/>
      <c r="B69" s="32"/>
      <c r="C69" s="32"/>
      <c r="D69" s="32"/>
    </row>
    <row r="70" spans="1:4" x14ac:dyDescent="0.2">
      <c r="A70" s="32"/>
      <c r="B70" s="32"/>
      <c r="C70" s="32"/>
      <c r="D70" s="32"/>
    </row>
    <row r="71" spans="1:4" x14ac:dyDescent="0.2">
      <c r="A71" s="32"/>
      <c r="B71" s="32"/>
      <c r="C71" s="32"/>
      <c r="D71" s="32"/>
    </row>
    <row r="72" spans="1:4" x14ac:dyDescent="0.2">
      <c r="A72" s="32"/>
      <c r="B72" s="32"/>
      <c r="C72" s="32"/>
      <c r="D72" s="32"/>
    </row>
  </sheetData>
  <mergeCells count="9">
    <mergeCell ref="E10:E11"/>
    <mergeCell ref="C9:E9"/>
    <mergeCell ref="C1:D1"/>
    <mergeCell ref="A4:D4"/>
    <mergeCell ref="C8:D8"/>
    <mergeCell ref="A10:A11"/>
    <mergeCell ref="B10:B11"/>
    <mergeCell ref="C10:C11"/>
    <mergeCell ref="D10:D1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E4" sqref="E4"/>
    </sheetView>
  </sheetViews>
  <sheetFormatPr defaultRowHeight="12.75" x14ac:dyDescent="0.2"/>
  <cols>
    <col min="1" max="1" width="13.85546875" customWidth="1"/>
    <col min="2" max="2" width="19" customWidth="1"/>
    <col min="3" max="3" width="13.85546875" customWidth="1"/>
    <col min="4" max="4" width="12.28515625" customWidth="1"/>
    <col min="5" max="5" width="14.42578125" customWidth="1"/>
  </cols>
  <sheetData>
    <row r="1" spans="1:5" ht="15" x14ac:dyDescent="0.25">
      <c r="A1" s="29"/>
      <c r="B1" s="29"/>
      <c r="C1" s="453"/>
      <c r="D1" s="453"/>
      <c r="E1" s="33"/>
    </row>
    <row r="2" spans="1:5" x14ac:dyDescent="0.2">
      <c r="A2" s="29"/>
      <c r="B2" s="454"/>
      <c r="C2" s="455"/>
      <c r="D2" s="455"/>
      <c r="E2" s="455"/>
    </row>
    <row r="3" spans="1:5" x14ac:dyDescent="0.2">
      <c r="A3" s="29"/>
      <c r="B3" s="29"/>
      <c r="C3" s="29"/>
      <c r="D3" s="29"/>
      <c r="E3" s="33"/>
    </row>
    <row r="4" spans="1:5" ht="15.75" x14ac:dyDescent="0.25">
      <c r="A4" s="456"/>
      <c r="B4" s="456"/>
      <c r="C4" s="456"/>
      <c r="D4" s="456"/>
      <c r="E4" s="380" t="s">
        <v>310</v>
      </c>
    </row>
    <row r="5" spans="1:5" x14ac:dyDescent="0.2">
      <c r="A5" s="371" t="s">
        <v>301</v>
      </c>
      <c r="B5" s="29"/>
      <c r="C5" s="29"/>
      <c r="D5" s="29"/>
      <c r="E5" s="33"/>
    </row>
    <row r="6" spans="1:5" x14ac:dyDescent="0.2">
      <c r="A6" s="29"/>
      <c r="B6" s="29"/>
      <c r="C6" s="29"/>
      <c r="D6" s="29"/>
      <c r="E6" s="33"/>
    </row>
    <row r="7" spans="1:5" x14ac:dyDescent="0.2">
      <c r="A7" s="29"/>
      <c r="B7" s="29"/>
      <c r="C7" s="29"/>
      <c r="D7" s="29"/>
      <c r="E7" s="33"/>
    </row>
    <row r="8" spans="1:5" x14ac:dyDescent="0.2">
      <c r="A8" s="29"/>
      <c r="B8" s="29"/>
      <c r="C8" s="29"/>
      <c r="D8" s="29"/>
      <c r="E8" s="33"/>
    </row>
    <row r="9" spans="1:5" x14ac:dyDescent="0.2">
      <c r="A9" s="29"/>
      <c r="B9" s="29"/>
      <c r="C9" s="29"/>
      <c r="D9" s="29"/>
      <c r="E9" s="33"/>
    </row>
    <row r="10" spans="1:5" ht="15" x14ac:dyDescent="0.2">
      <c r="A10" s="29"/>
      <c r="B10" s="29"/>
      <c r="C10" s="457" t="s">
        <v>13</v>
      </c>
      <c r="D10" s="457"/>
      <c r="E10" s="33"/>
    </row>
    <row r="11" spans="1:5" ht="14.25" x14ac:dyDescent="0.2">
      <c r="A11" s="30"/>
      <c r="B11" s="31"/>
      <c r="C11" s="31"/>
      <c r="D11" s="31"/>
      <c r="E11" s="33"/>
    </row>
    <row r="12" spans="1:5" x14ac:dyDescent="0.2">
      <c r="A12" s="458" t="s">
        <v>36</v>
      </c>
      <c r="B12" s="459" t="s">
        <v>37</v>
      </c>
      <c r="C12" s="460" t="s">
        <v>298</v>
      </c>
      <c r="D12" s="461" t="s">
        <v>299</v>
      </c>
      <c r="E12" s="461" t="s">
        <v>300</v>
      </c>
    </row>
    <row r="13" spans="1:5" ht="21.75" customHeight="1" x14ac:dyDescent="0.2">
      <c r="A13" s="458"/>
      <c r="B13" s="459"/>
      <c r="C13" s="460"/>
      <c r="D13" s="462"/>
      <c r="E13" s="462"/>
    </row>
    <row r="14" spans="1:5" ht="18" customHeight="1" x14ac:dyDescent="0.25">
      <c r="A14" s="372" t="s">
        <v>252</v>
      </c>
      <c r="B14" s="207" t="s">
        <v>302</v>
      </c>
      <c r="C14" s="207">
        <v>3180</v>
      </c>
      <c r="D14" s="373">
        <v>3180</v>
      </c>
      <c r="E14" s="379">
        <v>3180</v>
      </c>
    </row>
    <row r="15" spans="1:5" ht="18.75" customHeight="1" x14ac:dyDescent="0.25">
      <c r="A15" s="372" t="s">
        <v>281</v>
      </c>
      <c r="B15" s="135"/>
      <c r="C15" s="135"/>
      <c r="D15" s="135"/>
      <c r="E15" s="374"/>
    </row>
    <row r="16" spans="1:5" ht="15" x14ac:dyDescent="0.25">
      <c r="A16" s="135"/>
      <c r="B16" s="135"/>
      <c r="C16" s="135"/>
      <c r="D16" s="135"/>
      <c r="E16" s="374"/>
    </row>
    <row r="17" spans="1:5" ht="15" x14ac:dyDescent="0.25">
      <c r="A17" s="135"/>
      <c r="B17" s="135"/>
      <c r="C17" s="135"/>
      <c r="D17" s="135"/>
      <c r="E17" s="374"/>
    </row>
    <row r="18" spans="1:5" ht="15" x14ac:dyDescent="0.25">
      <c r="A18" s="135"/>
      <c r="B18" s="135"/>
      <c r="C18" s="135"/>
      <c r="D18" s="135"/>
      <c r="E18" s="374"/>
    </row>
    <row r="19" spans="1:5" ht="15" x14ac:dyDescent="0.25">
      <c r="A19" s="136"/>
      <c r="B19" s="136"/>
      <c r="C19" s="136"/>
      <c r="D19" s="136"/>
      <c r="E19" s="374"/>
    </row>
    <row r="20" spans="1:5" ht="14.25" x14ac:dyDescent="0.2">
      <c r="A20" s="341"/>
      <c r="B20" s="375" t="s">
        <v>38</v>
      </c>
      <c r="C20" s="341">
        <f>SUM(C14:C19)</f>
        <v>3180</v>
      </c>
      <c r="D20" s="341">
        <f>SUM(D14:D19)</f>
        <v>3180</v>
      </c>
      <c r="E20" s="376">
        <f>SUM(E14:E19)</f>
        <v>3180</v>
      </c>
    </row>
    <row r="21" spans="1:5" ht="15" x14ac:dyDescent="0.25">
      <c r="A21" s="26"/>
      <c r="B21" s="26"/>
      <c r="C21" s="26"/>
      <c r="D21" s="26"/>
      <c r="E21" s="377"/>
    </row>
    <row r="22" spans="1:5" ht="14.25" x14ac:dyDescent="0.2">
      <c r="A22" s="26"/>
      <c r="B22" s="26"/>
      <c r="C22" s="26"/>
      <c r="D22" s="26"/>
      <c r="E22" s="378"/>
    </row>
    <row r="23" spans="1:5" ht="15" x14ac:dyDescent="0.2">
      <c r="A23" s="27"/>
      <c r="B23" s="34"/>
      <c r="C23" s="27"/>
      <c r="D23" s="27"/>
      <c r="E23" s="33"/>
    </row>
    <row r="24" spans="1:5" ht="15" x14ac:dyDescent="0.2">
      <c r="A24" s="27"/>
      <c r="B24" s="27"/>
      <c r="C24" s="27"/>
      <c r="D24" s="27"/>
      <c r="E24" s="33"/>
    </row>
    <row r="25" spans="1:5" ht="15" x14ac:dyDescent="0.2">
      <c r="A25" s="25"/>
      <c r="B25" s="25"/>
      <c r="C25" s="25"/>
      <c r="D25" s="25"/>
      <c r="E25" s="33"/>
    </row>
    <row r="26" spans="1:5" ht="15" x14ac:dyDescent="0.2">
      <c r="A26" s="27"/>
      <c r="B26" s="27"/>
      <c r="C26" s="27"/>
      <c r="D26" s="27"/>
      <c r="E26" s="33"/>
    </row>
    <row r="27" spans="1:5" ht="15" x14ac:dyDescent="0.2">
      <c r="A27" s="27"/>
      <c r="B27" s="27"/>
      <c r="C27" s="27"/>
      <c r="D27" s="27"/>
      <c r="E27" s="33"/>
    </row>
  </sheetData>
  <mergeCells count="9">
    <mergeCell ref="C1:D1"/>
    <mergeCell ref="B2:E2"/>
    <mergeCell ref="A4:D4"/>
    <mergeCell ref="C10:D10"/>
    <mergeCell ref="A12:A13"/>
    <mergeCell ref="B12:B13"/>
    <mergeCell ref="C12:C13"/>
    <mergeCell ref="D12:D13"/>
    <mergeCell ref="E12:E1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B2" sqref="B2"/>
    </sheetView>
  </sheetViews>
  <sheetFormatPr defaultRowHeight="12.75" x14ac:dyDescent="0.2"/>
  <cols>
    <col min="1" max="1" width="8.7109375" customWidth="1"/>
    <col min="2" max="2" width="34.85546875" customWidth="1"/>
    <col min="3" max="3" width="13.140625" customWidth="1"/>
    <col min="4" max="4" width="13.7109375" customWidth="1"/>
    <col min="5" max="5" width="11.140625" customWidth="1"/>
  </cols>
  <sheetData>
    <row r="1" spans="1:5" x14ac:dyDescent="0.2">
      <c r="A1" s="29"/>
      <c r="B1" s="316"/>
      <c r="C1" s="317"/>
      <c r="D1" s="318"/>
    </row>
    <row r="2" spans="1:5" x14ac:dyDescent="0.2">
      <c r="A2" s="29"/>
      <c r="B2" s="164"/>
      <c r="C2" s="29"/>
      <c r="E2" s="164" t="s">
        <v>362</v>
      </c>
    </row>
    <row r="3" spans="1:5" ht="40.5" customHeight="1" x14ac:dyDescent="0.25">
      <c r="A3" s="456"/>
      <c r="B3" s="456"/>
      <c r="C3" s="456"/>
      <c r="D3" s="456"/>
    </row>
    <row r="4" spans="1:5" x14ac:dyDescent="0.2">
      <c r="A4" s="319" t="s">
        <v>288</v>
      </c>
      <c r="B4" s="320"/>
      <c r="C4" s="29"/>
      <c r="D4" s="29"/>
    </row>
    <row r="5" spans="1:5" x14ac:dyDescent="0.2">
      <c r="A5" s="29"/>
      <c r="B5" s="29"/>
      <c r="C5" s="29"/>
      <c r="D5" s="29"/>
    </row>
    <row r="6" spans="1:5" x14ac:dyDescent="0.2">
      <c r="A6" s="29"/>
      <c r="B6" s="29"/>
      <c r="C6" s="29"/>
      <c r="D6" s="29"/>
    </row>
    <row r="7" spans="1:5" ht="15.75" thickBot="1" x14ac:dyDescent="0.25">
      <c r="A7" s="30"/>
      <c r="B7" s="31"/>
      <c r="C7" s="315" t="s">
        <v>13</v>
      </c>
      <c r="D7" s="315"/>
    </row>
    <row r="8" spans="1:5" ht="12.75" customHeight="1" x14ac:dyDescent="0.2">
      <c r="A8" s="465" t="s">
        <v>36</v>
      </c>
      <c r="B8" s="467" t="s">
        <v>2</v>
      </c>
      <c r="C8" s="469" t="s">
        <v>278</v>
      </c>
      <c r="D8" s="469" t="s">
        <v>279</v>
      </c>
      <c r="E8" s="463" t="s">
        <v>280</v>
      </c>
    </row>
    <row r="9" spans="1:5" ht="12.75" customHeight="1" x14ac:dyDescent="0.2">
      <c r="A9" s="466"/>
      <c r="B9" s="468"/>
      <c r="C9" s="462"/>
      <c r="D9" s="462"/>
      <c r="E9" s="464"/>
    </row>
    <row r="10" spans="1:5" ht="15" x14ac:dyDescent="0.25">
      <c r="A10" s="137" t="s">
        <v>252</v>
      </c>
      <c r="B10" s="207" t="s">
        <v>293</v>
      </c>
      <c r="C10" s="321"/>
      <c r="D10" s="368">
        <v>2258</v>
      </c>
      <c r="E10" s="369">
        <v>1588</v>
      </c>
    </row>
    <row r="11" spans="1:5" ht="15" x14ac:dyDescent="0.25">
      <c r="A11" s="137" t="s">
        <v>281</v>
      </c>
      <c r="B11" s="135" t="s">
        <v>294</v>
      </c>
      <c r="C11" s="324"/>
      <c r="D11" s="325">
        <v>762</v>
      </c>
      <c r="E11" s="323">
        <v>543</v>
      </c>
    </row>
    <row r="12" spans="1:5" ht="15" x14ac:dyDescent="0.25">
      <c r="A12" s="137" t="s">
        <v>282</v>
      </c>
      <c r="B12" s="135" t="s">
        <v>295</v>
      </c>
      <c r="C12" s="324"/>
      <c r="D12" s="325">
        <v>71</v>
      </c>
      <c r="E12" s="323">
        <v>0</v>
      </c>
    </row>
    <row r="13" spans="1:5" ht="15" x14ac:dyDescent="0.25">
      <c r="A13" s="137" t="s">
        <v>283</v>
      </c>
      <c r="B13" s="135" t="s">
        <v>297</v>
      </c>
      <c r="C13" s="324"/>
      <c r="D13" s="325"/>
      <c r="E13" s="323">
        <v>33</v>
      </c>
    </row>
    <row r="14" spans="1:5" ht="15" x14ac:dyDescent="0.25">
      <c r="A14" s="137" t="s">
        <v>284</v>
      </c>
      <c r="B14" s="135" t="s">
        <v>296</v>
      </c>
      <c r="C14" s="324"/>
      <c r="D14" s="325"/>
      <c r="E14" s="323">
        <v>15</v>
      </c>
    </row>
    <row r="15" spans="1:5" ht="15" x14ac:dyDescent="0.25">
      <c r="A15" s="137" t="s">
        <v>285</v>
      </c>
      <c r="B15" s="207"/>
      <c r="C15" s="321"/>
      <c r="D15" s="322"/>
      <c r="E15" s="323"/>
    </row>
    <row r="16" spans="1:5" ht="15" x14ac:dyDescent="0.25">
      <c r="A16" s="137" t="s">
        <v>286</v>
      </c>
      <c r="B16" s="135"/>
      <c r="C16" s="324"/>
      <c r="D16" s="325"/>
      <c r="E16" s="323"/>
    </row>
    <row r="17" spans="1:5" ht="15" x14ac:dyDescent="0.25">
      <c r="A17" s="137" t="s">
        <v>287</v>
      </c>
      <c r="B17" s="207"/>
      <c r="C17" s="321"/>
      <c r="D17" s="326"/>
      <c r="E17" s="323"/>
    </row>
    <row r="18" spans="1:5" ht="15" thickBot="1" x14ac:dyDescent="0.25">
      <c r="A18" s="138"/>
      <c r="B18" s="139" t="s">
        <v>38</v>
      </c>
      <c r="C18" s="327">
        <f>SUM(C10:C17)</f>
        <v>0</v>
      </c>
      <c r="D18" s="328">
        <f>SUM(D10,D11,D12,)</f>
        <v>3091</v>
      </c>
      <c r="E18" s="329">
        <f>SUM(E10:E17)</f>
        <v>2179</v>
      </c>
    </row>
    <row r="19" spans="1:5" ht="15" x14ac:dyDescent="0.2">
      <c r="A19" s="27"/>
      <c r="B19" s="27"/>
      <c r="C19" s="34"/>
      <c r="D19" s="27"/>
    </row>
    <row r="20" spans="1:5" ht="15" x14ac:dyDescent="0.2">
      <c r="A20" s="27"/>
      <c r="B20" s="27"/>
      <c r="C20" s="34"/>
      <c r="D20" s="27"/>
    </row>
    <row r="21" spans="1:5" ht="15" x14ac:dyDescent="0.2">
      <c r="A21" s="330"/>
      <c r="B21" s="330"/>
      <c r="C21" s="331"/>
      <c r="D21" s="25"/>
    </row>
    <row r="22" spans="1:5" ht="14.25" x14ac:dyDescent="0.2">
      <c r="A22" s="26"/>
      <c r="B22" s="30"/>
      <c r="C22" s="332"/>
      <c r="D22" s="26"/>
    </row>
  </sheetData>
  <mergeCells count="6">
    <mergeCell ref="E8:E9"/>
    <mergeCell ref="A3:D3"/>
    <mergeCell ref="A8:A9"/>
    <mergeCell ref="B8:B9"/>
    <mergeCell ref="C8:C9"/>
    <mergeCell ref="D8:D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G46"/>
  <sheetViews>
    <sheetView zoomScaleNormal="100" workbookViewId="0">
      <selection activeCell="D1" sqref="D1"/>
    </sheetView>
  </sheetViews>
  <sheetFormatPr defaultRowHeight="12.75" x14ac:dyDescent="0.2"/>
  <cols>
    <col min="1" max="1" width="11" style="1" customWidth="1"/>
    <col min="2" max="2" width="11.42578125" style="1" customWidth="1"/>
    <col min="3" max="3" width="12.7109375" style="1" customWidth="1"/>
    <col min="4" max="4" width="14.140625" style="1" customWidth="1"/>
    <col min="5" max="5" width="13.7109375" style="1" customWidth="1"/>
    <col min="6" max="6" width="10.5703125" style="1" customWidth="1"/>
    <col min="7" max="7" width="10.28515625" style="1" customWidth="1"/>
    <col min="8" max="16384" width="9.140625" style="1"/>
  </cols>
  <sheetData>
    <row r="1" spans="1:7" ht="15.75" x14ac:dyDescent="0.25">
      <c r="A1" s="7"/>
      <c r="B1" s="7"/>
      <c r="C1" s="7"/>
      <c r="D1" s="3"/>
      <c r="E1" s="7"/>
      <c r="F1" s="185"/>
      <c r="G1" s="3" t="s">
        <v>311</v>
      </c>
    </row>
    <row r="2" spans="1:7" ht="15.75" x14ac:dyDescent="0.25">
      <c r="A2" s="7"/>
      <c r="B2" s="7"/>
      <c r="C2" s="7"/>
      <c r="D2" s="7"/>
      <c r="E2" s="7"/>
      <c r="F2" s="7"/>
    </row>
    <row r="3" spans="1:7" ht="15.75" x14ac:dyDescent="0.25">
      <c r="A3" s="7"/>
      <c r="B3" s="470"/>
      <c r="C3" s="470"/>
      <c r="D3" s="470"/>
      <c r="E3" s="470"/>
      <c r="F3" s="470"/>
      <c r="G3" s="470"/>
    </row>
    <row r="4" spans="1:7" ht="15.75" x14ac:dyDescent="0.25">
      <c r="A4" s="79" t="s">
        <v>163</v>
      </c>
      <c r="B4" s="79"/>
      <c r="C4" s="79"/>
      <c r="D4" s="79"/>
      <c r="E4" s="79"/>
      <c r="F4" s="7"/>
    </row>
    <row r="5" spans="1:7" ht="15.75" x14ac:dyDescent="0.25">
      <c r="A5" s="470"/>
      <c r="B5" s="470"/>
      <c r="C5" s="470"/>
      <c r="D5" s="470"/>
      <c r="E5" s="470"/>
      <c r="F5" s="470"/>
      <c r="G5" s="470"/>
    </row>
    <row r="6" spans="1:7" ht="15.75" x14ac:dyDescent="0.25">
      <c r="A6" s="2"/>
      <c r="B6" s="2"/>
      <c r="C6" s="2"/>
      <c r="D6" s="2"/>
      <c r="E6" s="2"/>
      <c r="F6" s="2"/>
      <c r="G6" s="2"/>
    </row>
    <row r="7" spans="1:7" ht="15.75" x14ac:dyDescent="0.25">
      <c r="A7" s="16" t="s">
        <v>26</v>
      </c>
      <c r="B7" s="2"/>
      <c r="C7" s="2"/>
      <c r="D7" s="2"/>
      <c r="E7" s="2"/>
      <c r="F7" s="2"/>
      <c r="G7" s="16" t="s">
        <v>87</v>
      </c>
    </row>
    <row r="8" spans="1:7" ht="15.75" x14ac:dyDescent="0.2">
      <c r="A8" s="80"/>
      <c r="B8" s="82"/>
      <c r="C8" s="12"/>
      <c r="D8" s="12"/>
      <c r="E8" s="12"/>
      <c r="F8" s="12"/>
      <c r="G8" s="84"/>
    </row>
    <row r="9" spans="1:7" ht="15.75" x14ac:dyDescent="0.25">
      <c r="A9" s="13" t="s">
        <v>27</v>
      </c>
      <c r="B9" s="13"/>
      <c r="C9" s="13" t="s">
        <v>28</v>
      </c>
      <c r="D9" s="13"/>
      <c r="E9" s="81"/>
      <c r="F9" s="7"/>
      <c r="G9" s="81"/>
    </row>
    <row r="10" spans="1:7" ht="17.25" customHeight="1" x14ac:dyDescent="0.25">
      <c r="A10" s="13" t="s">
        <v>84</v>
      </c>
      <c r="B10" s="13"/>
      <c r="C10" s="13" t="s">
        <v>28</v>
      </c>
      <c r="D10" s="13"/>
      <c r="E10" s="13"/>
      <c r="F10" s="24"/>
      <c r="G10" s="83"/>
    </row>
    <row r="11" spans="1:7" ht="15.75" x14ac:dyDescent="0.25">
      <c r="A11" s="222"/>
      <c r="B11" s="16"/>
      <c r="C11" s="222"/>
      <c r="D11" s="16"/>
      <c r="E11" s="36"/>
      <c r="F11" s="36"/>
      <c r="G11" s="16"/>
    </row>
    <row r="12" spans="1:7" ht="15.75" x14ac:dyDescent="0.25">
      <c r="A12" s="13"/>
      <c r="B12" s="16"/>
      <c r="C12" s="13"/>
      <c r="D12" s="16"/>
      <c r="E12" s="16"/>
      <c r="F12" s="16"/>
      <c r="G12" s="23"/>
    </row>
    <row r="13" spans="1:7" ht="15.75" customHeight="1" x14ac:dyDescent="0.25">
      <c r="A13" s="13"/>
      <c r="B13" s="16"/>
      <c r="C13" s="13"/>
      <c r="D13" s="16"/>
      <c r="E13" s="16"/>
      <c r="F13" s="35"/>
      <c r="G13" s="16"/>
    </row>
    <row r="14" spans="1:7" ht="18" customHeight="1" x14ac:dyDescent="0.25">
      <c r="A14" s="13"/>
      <c r="B14" s="16"/>
      <c r="C14" s="13"/>
      <c r="D14" s="16"/>
      <c r="E14" s="16"/>
      <c r="F14" s="35"/>
      <c r="G14" s="37"/>
    </row>
    <row r="15" spans="1:7" ht="15.75" customHeight="1" x14ac:dyDescent="0.25">
      <c r="A15" s="13"/>
      <c r="B15" s="16"/>
      <c r="C15" s="13"/>
      <c r="D15" s="16"/>
      <c r="E15" s="16"/>
      <c r="F15" s="35"/>
      <c r="G15" s="16"/>
    </row>
    <row r="16" spans="1:7" ht="15.75" customHeight="1" x14ac:dyDescent="0.25">
      <c r="A16" s="13"/>
      <c r="B16" s="16"/>
      <c r="C16" s="13"/>
      <c r="D16" s="16"/>
      <c r="E16" s="16"/>
      <c r="F16" s="35"/>
      <c r="G16" s="13"/>
    </row>
    <row r="17" spans="1:7" s="41" customFormat="1" ht="15.75" customHeight="1" x14ac:dyDescent="0.25">
      <c r="A17" s="13"/>
      <c r="B17" s="13"/>
      <c r="C17" s="13"/>
      <c r="D17" s="13"/>
      <c r="E17" s="35"/>
      <c r="F17" s="35"/>
      <c r="G17" s="13"/>
    </row>
    <row r="18" spans="1:7" ht="18" customHeight="1" x14ac:dyDescent="0.25">
      <c r="A18" s="13"/>
      <c r="B18" s="36"/>
      <c r="C18" s="36"/>
      <c r="D18" s="36"/>
      <c r="E18" s="48"/>
      <c r="F18" s="48"/>
      <c r="G18" s="13"/>
    </row>
    <row r="19" spans="1:7" ht="18" customHeight="1" x14ac:dyDescent="0.35">
      <c r="A19" s="85"/>
      <c r="B19" s="85"/>
      <c r="C19" s="13"/>
      <c r="D19" s="13"/>
      <c r="E19" s="35"/>
      <c r="F19" s="35"/>
      <c r="G19" s="13"/>
    </row>
    <row r="20" spans="1:7" ht="18" customHeight="1" x14ac:dyDescent="0.25">
      <c r="A20" s="16"/>
      <c r="B20" s="16"/>
      <c r="C20" s="16"/>
      <c r="D20" s="16"/>
      <c r="E20" s="36"/>
      <c r="F20" s="36"/>
      <c r="G20" s="16"/>
    </row>
    <row r="21" spans="1:7" ht="18" customHeight="1" x14ac:dyDescent="0.25">
      <c r="A21" s="13"/>
      <c r="B21" s="16"/>
      <c r="C21" s="13"/>
      <c r="D21" s="16"/>
      <c r="E21" s="16"/>
      <c r="F21" s="16"/>
      <c r="G21" s="23"/>
    </row>
    <row r="22" spans="1:7" ht="18" customHeight="1" x14ac:dyDescent="0.25">
      <c r="A22" s="13"/>
      <c r="B22" s="16"/>
      <c r="C22" s="13"/>
      <c r="D22" s="16"/>
      <c r="E22" s="16"/>
      <c r="F22" s="35"/>
      <c r="G22" s="16"/>
    </row>
    <row r="23" spans="1:7" ht="18" customHeight="1" x14ac:dyDescent="0.25">
      <c r="A23" s="13"/>
      <c r="B23" s="16"/>
      <c r="C23" s="13"/>
      <c r="D23" s="16"/>
      <c r="E23" s="16"/>
      <c r="F23" s="35"/>
      <c r="G23" s="13"/>
    </row>
    <row r="24" spans="1:7" ht="18" customHeight="1" x14ac:dyDescent="0.25">
      <c r="A24" s="13"/>
      <c r="B24" s="13"/>
      <c r="C24" s="13"/>
      <c r="D24" s="13"/>
      <c r="E24" s="35"/>
      <c r="F24" s="35"/>
      <c r="G24" s="13"/>
    </row>
    <row r="25" spans="1:7" ht="18" customHeight="1" x14ac:dyDescent="0.25">
      <c r="A25" s="13"/>
      <c r="B25" s="36"/>
      <c r="C25" s="36"/>
      <c r="D25" s="36"/>
      <c r="E25" s="48"/>
      <c r="F25" s="48"/>
      <c r="G25" s="13"/>
    </row>
    <row r="26" spans="1:7" ht="18" customHeight="1" x14ac:dyDescent="0.35">
      <c r="A26" s="85"/>
      <c r="B26" s="85"/>
      <c r="C26" s="13"/>
      <c r="D26" s="13"/>
      <c r="E26" s="35"/>
      <c r="F26" s="35"/>
      <c r="G26" s="13"/>
    </row>
    <row r="27" spans="1:7" ht="18" customHeight="1" x14ac:dyDescent="0.25">
      <c r="A27" s="13"/>
      <c r="B27" s="36"/>
      <c r="C27" s="36"/>
      <c r="D27" s="36"/>
      <c r="E27" s="48"/>
      <c r="F27" s="48"/>
      <c r="G27" s="13"/>
    </row>
    <row r="28" spans="1:7" ht="18" customHeight="1" x14ac:dyDescent="0.25">
      <c r="A28" s="13"/>
      <c r="B28" s="13"/>
      <c r="C28" s="13"/>
      <c r="D28" s="13"/>
      <c r="E28" s="35"/>
      <c r="F28" s="35"/>
      <c r="G28" s="13"/>
    </row>
    <row r="29" spans="1:7" ht="18" customHeight="1" x14ac:dyDescent="0.25">
      <c r="A29" s="16"/>
      <c r="B29" s="16"/>
      <c r="C29" s="16"/>
      <c r="D29" s="16"/>
      <c r="E29" s="16"/>
      <c r="F29" s="16"/>
      <c r="G29" s="13"/>
    </row>
    <row r="30" spans="1:7" ht="18" customHeight="1" x14ac:dyDescent="0.25">
      <c r="A30" s="16"/>
      <c r="B30" s="16"/>
      <c r="C30" s="16"/>
      <c r="D30" s="16"/>
      <c r="E30" s="16"/>
      <c r="F30" s="16"/>
      <c r="G30" s="13"/>
    </row>
    <row r="31" spans="1:7" ht="18" customHeight="1" x14ac:dyDescent="0.25">
      <c r="A31" s="16"/>
      <c r="B31" s="16"/>
      <c r="C31" s="16"/>
      <c r="D31" s="16"/>
      <c r="E31" s="16"/>
      <c r="F31" s="16"/>
      <c r="G31" s="13"/>
    </row>
    <row r="32" spans="1:7" ht="18" customHeight="1" x14ac:dyDescent="0.25">
      <c r="A32" s="16"/>
      <c r="B32" s="16"/>
      <c r="C32" s="16"/>
      <c r="D32" s="16"/>
      <c r="E32" s="16"/>
      <c r="F32" s="16"/>
      <c r="G32" s="13"/>
    </row>
    <row r="33" spans="1:7" ht="18" customHeight="1" x14ac:dyDescent="0.25">
      <c r="A33" s="16"/>
      <c r="B33" s="16"/>
      <c r="C33" s="16"/>
      <c r="D33" s="16"/>
      <c r="E33" s="16"/>
      <c r="F33" s="16"/>
      <c r="G33" s="13"/>
    </row>
    <row r="34" spans="1:7" ht="18" customHeight="1" x14ac:dyDescent="0.25">
      <c r="A34" s="13"/>
      <c r="B34" s="13"/>
      <c r="C34" s="13"/>
      <c r="D34" s="13"/>
      <c r="E34" s="13"/>
      <c r="F34" s="35"/>
      <c r="G34" s="13"/>
    </row>
    <row r="35" spans="1:7" ht="18" customHeight="1" x14ac:dyDescent="0.25">
      <c r="A35" s="13"/>
      <c r="B35" s="13"/>
      <c r="C35" s="13"/>
      <c r="D35" s="36"/>
      <c r="E35" s="36"/>
      <c r="F35" s="48"/>
      <c r="G35" s="13"/>
    </row>
    <row r="36" spans="1:7" ht="18" customHeight="1" x14ac:dyDescent="0.25">
      <c r="A36" s="13"/>
      <c r="B36" s="13"/>
      <c r="C36" s="13"/>
      <c r="D36" s="36"/>
      <c r="E36" s="36"/>
      <c r="F36" s="36"/>
      <c r="G36" s="13"/>
    </row>
    <row r="37" spans="1:7" ht="18" customHeight="1" x14ac:dyDescent="0.25">
      <c r="A37" s="16"/>
      <c r="B37" s="16"/>
      <c r="C37" s="16"/>
      <c r="D37" s="16"/>
      <c r="E37" s="16"/>
      <c r="F37" s="16"/>
      <c r="G37" s="13"/>
    </row>
    <row r="38" spans="1:7" ht="18" customHeight="1" x14ac:dyDescent="0.25">
      <c r="A38" s="16"/>
      <c r="B38" s="16"/>
      <c r="C38" s="16"/>
      <c r="D38" s="16"/>
      <c r="E38" s="16"/>
      <c r="F38" s="16"/>
      <c r="G38" s="16"/>
    </row>
    <row r="39" spans="1:7" ht="18" customHeight="1" x14ac:dyDescent="0.25">
      <c r="A39" s="16"/>
      <c r="B39" s="16"/>
      <c r="C39" s="16"/>
      <c r="D39" s="16"/>
      <c r="E39" s="16"/>
      <c r="F39" s="16"/>
      <c r="G39" s="16"/>
    </row>
    <row r="40" spans="1:7" ht="18" customHeight="1" x14ac:dyDescent="0.25">
      <c r="A40" s="16"/>
      <c r="B40" s="16"/>
      <c r="C40" s="16"/>
      <c r="D40" s="16"/>
      <c r="E40" s="16"/>
      <c r="F40" s="16"/>
      <c r="G40" s="13"/>
    </row>
    <row r="41" spans="1:7" ht="18" customHeight="1" x14ac:dyDescent="0.25">
      <c r="A41" s="16"/>
      <c r="B41" s="16"/>
      <c r="C41" s="16"/>
      <c r="D41" s="16"/>
      <c r="E41" s="16"/>
      <c r="F41" s="16"/>
      <c r="G41" s="16"/>
    </row>
    <row r="42" spans="1:7" ht="18" customHeight="1" x14ac:dyDescent="0.25">
      <c r="A42" s="16"/>
      <c r="B42" s="16"/>
      <c r="C42" s="16"/>
      <c r="D42" s="16"/>
      <c r="E42" s="16"/>
      <c r="F42" s="16"/>
      <c r="G42" s="16"/>
    </row>
    <row r="43" spans="1:7" ht="15.75" x14ac:dyDescent="0.25">
      <c r="A43" s="6"/>
      <c r="B43" s="16"/>
      <c r="C43" s="16"/>
      <c r="D43" s="16"/>
      <c r="E43" s="16"/>
      <c r="F43" s="16"/>
      <c r="G43" s="16"/>
    </row>
    <row r="44" spans="1:7" ht="15.75" x14ac:dyDescent="0.25">
      <c r="A44" s="6"/>
      <c r="B44" s="16"/>
      <c r="C44" s="16"/>
      <c r="D44" s="16"/>
      <c r="E44" s="16"/>
      <c r="F44" s="16"/>
      <c r="G44" s="16"/>
    </row>
    <row r="45" spans="1:7" ht="15.75" x14ac:dyDescent="0.25">
      <c r="A45" s="6"/>
      <c r="B45" s="16"/>
      <c r="C45" s="16"/>
      <c r="D45" s="16"/>
      <c r="E45" s="16"/>
      <c r="F45" s="16"/>
      <c r="G45" s="16"/>
    </row>
    <row r="46" spans="1:7" x14ac:dyDescent="0.2">
      <c r="A46" s="6"/>
      <c r="B46" s="6"/>
      <c r="C46" s="6"/>
      <c r="D46" s="6"/>
      <c r="E46" s="6"/>
      <c r="F46" s="6"/>
      <c r="G46" s="6"/>
    </row>
  </sheetData>
  <mergeCells count="2">
    <mergeCell ref="A5:G5"/>
    <mergeCell ref="B3:G3"/>
  </mergeCells>
  <phoneticPr fontId="1" type="noConversion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/>
  <dimension ref="A2:H14"/>
  <sheetViews>
    <sheetView workbookViewId="0">
      <selection activeCell="D2" sqref="D2"/>
    </sheetView>
  </sheetViews>
  <sheetFormatPr defaultRowHeight="12.75" x14ac:dyDescent="0.2"/>
  <sheetData>
    <row r="2" spans="1:8" x14ac:dyDescent="0.2">
      <c r="D2" s="164"/>
      <c r="E2" s="164"/>
      <c r="H2" s="164" t="s">
        <v>312</v>
      </c>
    </row>
    <row r="3" spans="1:8" x14ac:dyDescent="0.2">
      <c r="G3" s="211"/>
      <c r="H3" s="211"/>
    </row>
    <row r="6" spans="1:8" ht="15.75" x14ac:dyDescent="0.25">
      <c r="A6" s="198" t="s">
        <v>255</v>
      </c>
      <c r="B6" s="92"/>
      <c r="C6" s="92"/>
      <c r="D6" s="92"/>
      <c r="E6" s="92"/>
    </row>
    <row r="9" spans="1:8" x14ac:dyDescent="0.2">
      <c r="A9" s="164" t="s">
        <v>95</v>
      </c>
      <c r="G9" s="93"/>
    </row>
    <row r="11" spans="1:8" x14ac:dyDescent="0.2">
      <c r="B11" s="164"/>
      <c r="C11" s="164"/>
      <c r="E11" s="164"/>
      <c r="F11" s="164"/>
    </row>
    <row r="12" spans="1:8" x14ac:dyDescent="0.2">
      <c r="A12" s="164" t="s">
        <v>96</v>
      </c>
      <c r="C12" s="164"/>
      <c r="E12" s="164"/>
      <c r="G12" s="93" t="s">
        <v>269</v>
      </c>
    </row>
    <row r="14" spans="1:8" x14ac:dyDescent="0.2">
      <c r="B14" s="164"/>
      <c r="F14" s="164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/>
  <dimension ref="A2:I26"/>
  <sheetViews>
    <sheetView workbookViewId="0">
      <selection activeCell="E2" sqref="E2"/>
    </sheetView>
  </sheetViews>
  <sheetFormatPr defaultRowHeight="12.75" x14ac:dyDescent="0.2"/>
  <cols>
    <col min="1" max="1" width="5.140625" customWidth="1"/>
    <col min="2" max="2" width="34" customWidth="1"/>
    <col min="3" max="3" width="14.28515625" customWidth="1"/>
    <col min="4" max="4" width="14.7109375" customWidth="1"/>
    <col min="5" max="6" width="22.5703125" customWidth="1"/>
  </cols>
  <sheetData>
    <row r="2" spans="1:9" x14ac:dyDescent="0.2">
      <c r="C2" s="164"/>
      <c r="E2" s="180"/>
      <c r="F2" s="180" t="s">
        <v>309</v>
      </c>
    </row>
    <row r="4" spans="1:9" ht="15.75" x14ac:dyDescent="0.25">
      <c r="A4" s="182" t="s">
        <v>306</v>
      </c>
    </row>
    <row r="5" spans="1:9" ht="28.5" customHeight="1" x14ac:dyDescent="0.2">
      <c r="B5" s="97"/>
      <c r="C5" s="97"/>
      <c r="D5" s="97"/>
      <c r="E5" s="98"/>
      <c r="F5" s="98"/>
      <c r="G5" s="32"/>
      <c r="H5" s="32"/>
      <c r="I5" s="32"/>
    </row>
    <row r="6" spans="1:9" ht="15.75" customHeight="1" thickBot="1" x14ac:dyDescent="0.25">
      <c r="B6" s="39" t="s">
        <v>110</v>
      </c>
      <c r="C6" s="22"/>
      <c r="D6" s="22"/>
      <c r="E6" s="181"/>
      <c r="F6" s="181" t="s">
        <v>13</v>
      </c>
      <c r="G6" s="32"/>
      <c r="H6" s="32"/>
      <c r="I6" s="32"/>
    </row>
    <row r="7" spans="1:9" ht="24" customHeight="1" thickBot="1" x14ac:dyDescent="0.25">
      <c r="B7" s="383" t="s">
        <v>104</v>
      </c>
      <c r="C7" s="382" t="s">
        <v>105</v>
      </c>
      <c r="D7" s="382" t="s">
        <v>106</v>
      </c>
      <c r="E7" s="381" t="s">
        <v>307</v>
      </c>
      <c r="F7" s="381" t="s">
        <v>308</v>
      </c>
      <c r="G7" s="32"/>
      <c r="H7" s="32"/>
      <c r="I7" s="32"/>
    </row>
    <row r="8" spans="1:9" ht="15.75" customHeight="1" x14ac:dyDescent="0.2">
      <c r="B8" s="107" t="s">
        <v>352</v>
      </c>
      <c r="C8" s="428" t="s">
        <v>353</v>
      </c>
      <c r="D8" s="73"/>
      <c r="E8" s="427" t="s">
        <v>353</v>
      </c>
      <c r="F8" s="427"/>
      <c r="G8" s="32"/>
      <c r="H8" s="32"/>
      <c r="I8" s="32"/>
    </row>
    <row r="9" spans="1:9" ht="16.5" customHeight="1" x14ac:dyDescent="0.2">
      <c r="B9" s="19"/>
      <c r="C9" s="18"/>
      <c r="D9" s="18"/>
      <c r="E9" s="20"/>
      <c r="F9" s="20"/>
      <c r="G9" s="32"/>
      <c r="H9" s="32"/>
      <c r="I9" s="32"/>
    </row>
    <row r="10" spans="1:9" ht="15.75" customHeight="1" x14ac:dyDescent="0.2">
      <c r="B10" s="19"/>
      <c r="C10" s="18"/>
      <c r="D10" s="18"/>
      <c r="E10" s="20"/>
      <c r="F10" s="20"/>
      <c r="G10" s="32"/>
      <c r="H10" s="32"/>
      <c r="I10" s="32"/>
    </row>
    <row r="11" spans="1:9" ht="15.75" customHeight="1" thickBot="1" x14ac:dyDescent="0.25">
      <c r="B11" s="70"/>
      <c r="C11" s="71"/>
      <c r="D11" s="71"/>
      <c r="E11" s="72"/>
      <c r="F11" s="72"/>
      <c r="G11" s="32"/>
      <c r="H11" s="32"/>
      <c r="I11" s="32"/>
    </row>
    <row r="12" spans="1:9" ht="14.25" customHeight="1" x14ac:dyDescent="0.2">
      <c r="B12" s="32"/>
      <c r="C12" s="32"/>
      <c r="D12" s="32"/>
      <c r="E12" s="32"/>
      <c r="F12" s="370"/>
      <c r="G12" s="32"/>
      <c r="H12" s="32"/>
      <c r="I12" s="32"/>
    </row>
    <row r="13" spans="1:9" x14ac:dyDescent="0.2">
      <c r="B13" s="32"/>
      <c r="C13" s="32"/>
      <c r="D13" s="32"/>
      <c r="E13" s="32"/>
      <c r="F13" s="370"/>
      <c r="G13" s="32"/>
      <c r="H13" s="32"/>
      <c r="I13" s="32"/>
    </row>
    <row r="14" spans="1:9" ht="13.5" thickBot="1" x14ac:dyDescent="0.25">
      <c r="B14" s="39" t="s">
        <v>111</v>
      </c>
      <c r="C14" s="22"/>
      <c r="D14" s="22"/>
      <c r="E14" s="181"/>
      <c r="F14" s="181" t="s">
        <v>13</v>
      </c>
      <c r="G14" s="32"/>
      <c r="H14" s="32"/>
      <c r="I14" s="32"/>
    </row>
    <row r="15" spans="1:9" ht="21.75" customHeight="1" thickBot="1" x14ac:dyDescent="0.25">
      <c r="B15" s="383" t="s">
        <v>104</v>
      </c>
      <c r="C15" s="382" t="s">
        <v>105</v>
      </c>
      <c r="D15" s="382" t="s">
        <v>106</v>
      </c>
      <c r="E15" s="381" t="s">
        <v>307</v>
      </c>
      <c r="F15" s="381" t="s">
        <v>308</v>
      </c>
      <c r="G15" s="32"/>
      <c r="H15" s="32"/>
      <c r="I15" s="32"/>
    </row>
    <row r="16" spans="1:9" ht="15.75" customHeight="1" x14ac:dyDescent="0.2">
      <c r="B16" s="107"/>
      <c r="C16" s="105"/>
      <c r="D16" s="73"/>
      <c r="E16" s="74"/>
      <c r="F16" s="74"/>
      <c r="G16" s="32"/>
      <c r="H16" s="32"/>
      <c r="I16" s="32"/>
    </row>
    <row r="17" spans="2:6" ht="14.25" customHeight="1" x14ac:dyDescent="0.2">
      <c r="B17" s="19"/>
      <c r="C17" s="18"/>
      <c r="D17" s="18"/>
      <c r="E17" s="20"/>
      <c r="F17" s="20"/>
    </row>
    <row r="18" spans="2:6" ht="15.75" customHeight="1" x14ac:dyDescent="0.2">
      <c r="B18" s="19"/>
      <c r="C18" s="18"/>
      <c r="D18" s="18"/>
      <c r="E18" s="20"/>
      <c r="F18" s="20"/>
    </row>
    <row r="19" spans="2:6" ht="17.25" customHeight="1" thickBot="1" x14ac:dyDescent="0.25">
      <c r="B19" s="70"/>
      <c r="C19" s="71"/>
      <c r="D19" s="71"/>
      <c r="E19" s="72"/>
      <c r="F19" s="72"/>
    </row>
    <row r="21" spans="2:6" ht="13.5" thickBot="1" x14ac:dyDescent="0.25">
      <c r="B21" s="39" t="s">
        <v>114</v>
      </c>
      <c r="C21" s="22"/>
      <c r="D21" s="22"/>
      <c r="E21" s="181"/>
      <c r="F21" s="181" t="s">
        <v>13</v>
      </c>
    </row>
    <row r="22" spans="2:6" ht="23.25" customHeight="1" thickBot="1" x14ac:dyDescent="0.25">
      <c r="B22" s="383" t="s">
        <v>104</v>
      </c>
      <c r="C22" s="382" t="s">
        <v>105</v>
      </c>
      <c r="D22" s="382" t="s">
        <v>106</v>
      </c>
      <c r="E22" s="381" t="s">
        <v>307</v>
      </c>
      <c r="F22" s="381" t="s">
        <v>308</v>
      </c>
    </row>
    <row r="23" spans="2:6" ht="15" customHeight="1" x14ac:dyDescent="0.2">
      <c r="B23" s="107"/>
      <c r="C23" s="105"/>
      <c r="D23" s="73"/>
      <c r="E23" s="74"/>
      <c r="F23" s="74"/>
    </row>
    <row r="24" spans="2:6" ht="15" customHeight="1" x14ac:dyDescent="0.2">
      <c r="B24" s="19"/>
      <c r="C24" s="18"/>
      <c r="D24" s="18"/>
      <c r="E24" s="20"/>
      <c r="F24" s="20"/>
    </row>
    <row r="25" spans="2:6" ht="15.75" customHeight="1" x14ac:dyDescent="0.2">
      <c r="B25" s="19"/>
      <c r="C25" s="18"/>
      <c r="D25" s="18"/>
      <c r="E25" s="20"/>
      <c r="F25" s="20"/>
    </row>
    <row r="26" spans="2:6" ht="17.25" customHeight="1" thickBot="1" x14ac:dyDescent="0.25">
      <c r="B26" s="70"/>
      <c r="C26" s="71"/>
      <c r="D26" s="71"/>
      <c r="E26" s="72"/>
      <c r="F26" s="72"/>
    </row>
  </sheetData>
  <phoneticPr fontId="0" type="noConversion"/>
  <pageMargins left="0.75" right="0.75" top="1" bottom="1" header="0.5" footer="0.5"/>
  <pageSetup paperSize="9" fitToWidth="0" fitToHeight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2:F17"/>
  <sheetViews>
    <sheetView zoomScaleNormal="100" workbookViewId="0">
      <selection activeCell="B2" sqref="B2"/>
    </sheetView>
  </sheetViews>
  <sheetFormatPr defaultRowHeight="12.75" x14ac:dyDescent="0.2"/>
  <cols>
    <col min="1" max="1" width="22.42578125" customWidth="1"/>
    <col min="2" max="2" width="19.85546875" customWidth="1"/>
    <col min="3" max="3" width="20.28515625" customWidth="1"/>
    <col min="4" max="4" width="19.7109375" customWidth="1"/>
  </cols>
  <sheetData>
    <row r="2" spans="1:6" x14ac:dyDescent="0.2">
      <c r="B2" s="164"/>
      <c r="C2" s="180"/>
      <c r="D2" s="164" t="s">
        <v>363</v>
      </c>
    </row>
    <row r="3" spans="1:6" x14ac:dyDescent="0.2">
      <c r="A3" s="1"/>
      <c r="B3" s="1"/>
      <c r="C3" s="1"/>
      <c r="D3" s="1"/>
      <c r="E3" s="1"/>
      <c r="F3" s="1"/>
    </row>
    <row r="4" spans="1:6" ht="15.75" x14ac:dyDescent="0.25">
      <c r="A4" s="210"/>
      <c r="B4" s="1"/>
      <c r="C4" s="1"/>
      <c r="D4" s="94"/>
      <c r="E4" s="95"/>
      <c r="F4" s="94"/>
    </row>
    <row r="5" spans="1:6" ht="15.75" x14ac:dyDescent="0.25">
      <c r="A5" s="210" t="s">
        <v>125</v>
      </c>
      <c r="B5" s="1"/>
      <c r="C5" s="1"/>
      <c r="D5" s="1"/>
      <c r="E5" s="1"/>
      <c r="F5" s="1"/>
    </row>
    <row r="6" spans="1:6" ht="15.75" x14ac:dyDescent="0.25">
      <c r="A6" s="1"/>
      <c r="B6" s="1"/>
      <c r="C6" s="5"/>
      <c r="D6" s="5"/>
      <c r="E6" s="1"/>
      <c r="F6" s="1"/>
    </row>
    <row r="7" spans="1:6" ht="13.5" thickBot="1" x14ac:dyDescent="0.25">
      <c r="A7" s="1"/>
      <c r="B7" s="1"/>
      <c r="C7" s="178" t="s">
        <v>13</v>
      </c>
      <c r="D7" s="1"/>
      <c r="E7" s="1"/>
      <c r="F7" s="1"/>
    </row>
    <row r="8" spans="1:6" ht="44.25" customHeight="1" x14ac:dyDescent="0.2">
      <c r="A8" s="172" t="s">
        <v>0</v>
      </c>
      <c r="B8" s="173" t="s">
        <v>126</v>
      </c>
      <c r="C8" s="173" t="s">
        <v>127</v>
      </c>
      <c r="D8" s="174" t="s">
        <v>44</v>
      </c>
      <c r="E8" s="1"/>
      <c r="F8" s="1"/>
    </row>
    <row r="9" spans="1:6" ht="23.25" customHeight="1" x14ac:dyDescent="0.2">
      <c r="A9" s="175" t="s">
        <v>29</v>
      </c>
      <c r="B9" s="96"/>
      <c r="C9" s="96">
        <v>2000</v>
      </c>
      <c r="D9" s="208" t="s">
        <v>30</v>
      </c>
      <c r="E9" s="1"/>
      <c r="F9" s="1"/>
    </row>
    <row r="10" spans="1:6" ht="25.5" customHeight="1" x14ac:dyDescent="0.2">
      <c r="A10" s="175" t="s">
        <v>31</v>
      </c>
      <c r="B10" s="96">
        <v>1470</v>
      </c>
      <c r="C10" s="96"/>
      <c r="D10" s="208" t="s">
        <v>30</v>
      </c>
      <c r="E10" s="1"/>
      <c r="F10" s="1"/>
    </row>
    <row r="11" spans="1:6" ht="20.25" customHeight="1" x14ac:dyDescent="0.2">
      <c r="A11" s="175" t="s">
        <v>45</v>
      </c>
      <c r="B11" s="96">
        <v>70</v>
      </c>
      <c r="C11" s="96"/>
      <c r="D11" s="208" t="s">
        <v>32</v>
      </c>
      <c r="E11" s="1"/>
      <c r="F11" s="1"/>
    </row>
    <row r="12" spans="1:6" ht="24.75" customHeight="1" thickBot="1" x14ac:dyDescent="0.25">
      <c r="A12" s="176" t="s">
        <v>38</v>
      </c>
      <c r="B12" s="177">
        <v>1470</v>
      </c>
      <c r="C12" s="177">
        <v>2000</v>
      </c>
      <c r="D12" s="209"/>
      <c r="E12" s="1"/>
      <c r="F12" s="1"/>
    </row>
    <row r="13" spans="1:6" ht="15.75" x14ac:dyDescent="0.2">
      <c r="A13" s="82"/>
      <c r="B13" s="82"/>
      <c r="C13" s="167"/>
      <c r="D13" s="167"/>
      <c r="E13" s="1"/>
      <c r="F13" s="1"/>
    </row>
    <row r="14" spans="1:6" ht="15.75" x14ac:dyDescent="0.25">
      <c r="A14" s="168"/>
      <c r="B14" s="169"/>
      <c r="C14" s="168"/>
      <c r="D14" s="168"/>
      <c r="E14" s="1"/>
      <c r="F14" s="1"/>
    </row>
    <row r="15" spans="1:6" ht="15.75" x14ac:dyDescent="0.25">
      <c r="A15" s="168"/>
      <c r="B15" s="169"/>
      <c r="C15" s="168"/>
      <c r="D15" s="168"/>
      <c r="E15" s="1"/>
      <c r="F15" s="1"/>
    </row>
    <row r="16" spans="1:6" ht="15.75" x14ac:dyDescent="0.25">
      <c r="A16" s="168"/>
      <c r="B16" s="170"/>
      <c r="C16" s="168"/>
      <c r="D16" s="168"/>
      <c r="E16" s="1"/>
      <c r="F16" s="1"/>
    </row>
    <row r="17" spans="1:6" ht="22.5" customHeight="1" x14ac:dyDescent="0.2">
      <c r="A17" s="140"/>
      <c r="B17" s="140"/>
      <c r="C17" s="171"/>
      <c r="D17" s="171"/>
      <c r="E17" s="1"/>
      <c r="F17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/>
  <dimension ref="A2:H20"/>
  <sheetViews>
    <sheetView workbookViewId="0">
      <selection activeCell="A2" sqref="A2"/>
    </sheetView>
  </sheetViews>
  <sheetFormatPr defaultRowHeight="12.75" x14ac:dyDescent="0.2"/>
  <cols>
    <col min="1" max="1" width="33.28515625" customWidth="1"/>
    <col min="2" max="2" width="12.85546875" customWidth="1"/>
    <col min="3" max="3" width="10.42578125" customWidth="1"/>
    <col min="4" max="4" width="10.85546875" customWidth="1"/>
    <col min="5" max="5" width="12.7109375" customWidth="1"/>
  </cols>
  <sheetData>
    <row r="2" spans="1:8" x14ac:dyDescent="0.2">
      <c r="A2" s="164"/>
      <c r="B2" s="164"/>
      <c r="E2" s="164" t="s">
        <v>364</v>
      </c>
    </row>
    <row r="4" spans="1:8" ht="15.75" x14ac:dyDescent="0.25">
      <c r="A4" s="198"/>
      <c r="C4" s="86"/>
      <c r="D4" s="86"/>
      <c r="E4" s="86"/>
      <c r="F4" s="86"/>
      <c r="G4" s="86"/>
      <c r="H4" s="17"/>
    </row>
    <row r="6" spans="1:8" ht="15.75" x14ac:dyDescent="0.25">
      <c r="A6" s="198" t="s">
        <v>88</v>
      </c>
    </row>
    <row r="7" spans="1:8" ht="15.75" x14ac:dyDescent="0.25">
      <c r="A7" s="69"/>
      <c r="B7" s="69"/>
      <c r="C7" s="69"/>
      <c r="D7" s="69"/>
      <c r="E7" s="164"/>
      <c r="F7" s="69"/>
    </row>
    <row r="8" spans="1:8" ht="27.75" customHeight="1" thickBot="1" x14ac:dyDescent="0.3">
      <c r="A8" s="69"/>
      <c r="B8" s="69"/>
      <c r="C8" s="69"/>
      <c r="D8" s="164" t="s">
        <v>103</v>
      </c>
      <c r="E8" s="164"/>
      <c r="F8" s="32"/>
      <c r="G8" s="32"/>
    </row>
    <row r="9" spans="1:8" ht="30.75" customHeight="1" x14ac:dyDescent="0.2">
      <c r="A9" s="244" t="s">
        <v>2</v>
      </c>
      <c r="B9" s="245" t="s">
        <v>89</v>
      </c>
      <c r="C9" s="246" t="s">
        <v>113</v>
      </c>
      <c r="D9" s="246" t="s">
        <v>122</v>
      </c>
      <c r="E9" s="247" t="s">
        <v>123</v>
      </c>
      <c r="F9" s="32"/>
      <c r="G9" s="32"/>
    </row>
    <row r="10" spans="1:8" ht="24" customHeight="1" x14ac:dyDescent="0.2">
      <c r="A10" s="248" t="s">
        <v>97</v>
      </c>
      <c r="B10" s="243"/>
      <c r="C10" s="18"/>
      <c r="D10" s="18"/>
      <c r="E10" s="20"/>
      <c r="F10" s="87"/>
      <c r="G10" s="32"/>
    </row>
    <row r="11" spans="1:8" ht="30.75" customHeight="1" x14ac:dyDescent="0.2">
      <c r="A11" s="88" t="s">
        <v>98</v>
      </c>
      <c r="B11" s="91"/>
      <c r="C11" s="91"/>
      <c r="D11" s="77"/>
      <c r="E11" s="78"/>
      <c r="F11" s="87"/>
      <c r="G11" s="32"/>
    </row>
    <row r="12" spans="1:8" ht="25.5" x14ac:dyDescent="0.2">
      <c r="A12" s="88" t="s">
        <v>99</v>
      </c>
      <c r="B12" s="91"/>
      <c r="C12" s="77"/>
      <c r="D12" s="77"/>
      <c r="E12" s="78"/>
      <c r="F12" s="87"/>
      <c r="G12" s="32"/>
    </row>
    <row r="13" spans="1:8" ht="18" customHeight="1" x14ac:dyDescent="0.2">
      <c r="A13" s="241" t="s">
        <v>100</v>
      </c>
      <c r="B13" s="77"/>
      <c r="C13" s="77"/>
      <c r="D13" s="77"/>
      <c r="E13" s="78"/>
      <c r="F13" s="87"/>
      <c r="G13" s="32"/>
    </row>
    <row r="14" spans="1:8" ht="18.75" customHeight="1" x14ac:dyDescent="0.2">
      <c r="A14" s="241" t="s">
        <v>101</v>
      </c>
      <c r="B14" s="77"/>
      <c r="C14" s="77"/>
      <c r="D14" s="77"/>
      <c r="E14" s="78"/>
      <c r="F14" s="87"/>
      <c r="G14" s="32"/>
    </row>
    <row r="15" spans="1:8" ht="21.75" customHeight="1" thickBot="1" x14ac:dyDescent="0.25">
      <c r="A15" s="242" t="s">
        <v>102</v>
      </c>
      <c r="B15" s="89"/>
      <c r="C15" s="89"/>
      <c r="D15" s="89"/>
      <c r="E15" s="90"/>
      <c r="F15" s="87"/>
      <c r="G15" s="32"/>
    </row>
    <row r="16" spans="1:8" ht="14.25" x14ac:dyDescent="0.2">
      <c r="A16" s="75"/>
      <c r="B16" s="75"/>
      <c r="C16" s="75"/>
      <c r="D16" s="75"/>
      <c r="E16" s="75"/>
      <c r="F16" s="75"/>
    </row>
    <row r="17" spans="1:6" ht="14.25" x14ac:dyDescent="0.2">
      <c r="A17" s="75"/>
      <c r="B17" s="75"/>
      <c r="C17" s="75"/>
      <c r="D17" s="75"/>
      <c r="E17" s="75"/>
      <c r="F17" s="75"/>
    </row>
    <row r="18" spans="1:6" ht="14.25" x14ac:dyDescent="0.2">
      <c r="A18" s="75"/>
      <c r="B18" s="75"/>
      <c r="C18" s="75"/>
      <c r="D18" s="75"/>
      <c r="E18" s="75"/>
      <c r="F18" s="75"/>
    </row>
    <row r="19" spans="1:6" ht="14.25" x14ac:dyDescent="0.2">
      <c r="A19" s="75"/>
      <c r="B19" s="75"/>
      <c r="C19" s="75"/>
      <c r="D19" s="75"/>
      <c r="E19" s="75"/>
      <c r="F19" s="75"/>
    </row>
    <row r="20" spans="1:6" ht="14.25" x14ac:dyDescent="0.2">
      <c r="A20" s="75"/>
      <c r="B20" s="75"/>
      <c r="C20" s="75"/>
      <c r="D20" s="75"/>
      <c r="E20" s="75"/>
      <c r="F20" s="7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workbookViewId="0">
      <selection activeCell="I2" sqref="I2"/>
    </sheetView>
  </sheetViews>
  <sheetFormatPr defaultRowHeight="12.75" x14ac:dyDescent="0.2"/>
  <cols>
    <col min="1" max="1" width="25.85546875" customWidth="1"/>
  </cols>
  <sheetData>
    <row r="1" spans="1:14" x14ac:dyDescent="0.2">
      <c r="I1" s="9"/>
    </row>
    <row r="2" spans="1:14" x14ac:dyDescent="0.2">
      <c r="I2" s="164"/>
      <c r="N2" s="164" t="s">
        <v>345</v>
      </c>
    </row>
    <row r="3" spans="1:14" x14ac:dyDescent="0.2">
      <c r="M3" s="164"/>
    </row>
    <row r="4" spans="1:14" ht="15.75" x14ac:dyDescent="0.25">
      <c r="A4" s="384"/>
      <c r="B4" s="385" t="s">
        <v>346</v>
      </c>
      <c r="C4" s="386"/>
      <c r="D4" s="386"/>
      <c r="E4" s="386"/>
      <c r="F4" s="92"/>
      <c r="G4" s="92"/>
      <c r="H4" s="92"/>
      <c r="I4" s="92"/>
      <c r="J4" s="92"/>
    </row>
    <row r="5" spans="1:14" ht="15.75" x14ac:dyDescent="0.25">
      <c r="A5" s="384"/>
      <c r="B5" s="384"/>
      <c r="C5" s="384"/>
      <c r="D5" s="385" t="s">
        <v>313</v>
      </c>
      <c r="E5" s="387"/>
      <c r="F5" s="93"/>
      <c r="G5" s="93"/>
      <c r="H5" s="93"/>
    </row>
    <row r="6" spans="1:14" ht="13.5" thickBot="1" x14ac:dyDescent="0.25">
      <c r="M6" t="s">
        <v>314</v>
      </c>
    </row>
    <row r="7" spans="1:14" ht="13.5" thickBot="1" x14ac:dyDescent="0.25">
      <c r="B7" s="388" t="s">
        <v>315</v>
      </c>
      <c r="C7" s="389" t="s">
        <v>316</v>
      </c>
      <c r="D7" s="389" t="s">
        <v>317</v>
      </c>
      <c r="E7" s="389" t="s">
        <v>318</v>
      </c>
      <c r="F7" s="389" t="s">
        <v>319</v>
      </c>
      <c r="G7" s="389" t="s">
        <v>320</v>
      </c>
      <c r="H7" s="389" t="s">
        <v>321</v>
      </c>
      <c r="I7" s="389" t="s">
        <v>322</v>
      </c>
      <c r="J7" s="389" t="s">
        <v>323</v>
      </c>
      <c r="K7" s="389" t="s">
        <v>324</v>
      </c>
      <c r="L7" s="389" t="s">
        <v>325</v>
      </c>
      <c r="M7" s="389" t="s">
        <v>326</v>
      </c>
      <c r="N7" s="390" t="s">
        <v>327</v>
      </c>
    </row>
    <row r="8" spans="1:14" x14ac:dyDescent="0.2">
      <c r="A8" s="391" t="s">
        <v>328</v>
      </c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4"/>
    </row>
    <row r="9" spans="1:14" x14ac:dyDescent="0.2">
      <c r="A9" s="395" t="s">
        <v>347</v>
      </c>
      <c r="B9" s="19">
        <v>6758</v>
      </c>
      <c r="C9" s="18">
        <v>6758</v>
      </c>
      <c r="D9" s="18">
        <v>6758</v>
      </c>
      <c r="E9" s="18">
        <v>6758</v>
      </c>
      <c r="F9" s="18">
        <v>6758</v>
      </c>
      <c r="G9" s="18">
        <v>6758</v>
      </c>
      <c r="H9" s="18">
        <v>6758</v>
      </c>
      <c r="I9" s="18">
        <v>6758</v>
      </c>
      <c r="J9" s="18">
        <v>6758</v>
      </c>
      <c r="K9" s="18">
        <v>6758</v>
      </c>
      <c r="L9" s="18">
        <v>6758</v>
      </c>
      <c r="M9" s="18">
        <v>6769</v>
      </c>
      <c r="N9" s="20">
        <f t="shared" ref="N9:N20" si="0">SUM(B9:M9)</f>
        <v>81107</v>
      </c>
    </row>
    <row r="10" spans="1:14" x14ac:dyDescent="0.2">
      <c r="A10" s="395" t="s">
        <v>329</v>
      </c>
      <c r="B10" s="19">
        <v>507</v>
      </c>
      <c r="C10" s="18">
        <v>507</v>
      </c>
      <c r="D10" s="18">
        <v>507</v>
      </c>
      <c r="E10" s="18">
        <v>4830</v>
      </c>
      <c r="F10" s="18">
        <v>4830</v>
      </c>
      <c r="G10" s="18">
        <v>4830</v>
      </c>
      <c r="H10" s="18">
        <v>4830</v>
      </c>
      <c r="I10" s="18">
        <v>4830</v>
      </c>
      <c r="J10" s="18">
        <v>4830</v>
      </c>
      <c r="K10" s="18">
        <v>4830</v>
      </c>
      <c r="L10" s="18">
        <v>4830</v>
      </c>
      <c r="M10" s="18">
        <v>4836</v>
      </c>
      <c r="N10" s="20">
        <f t="shared" si="0"/>
        <v>44997</v>
      </c>
    </row>
    <row r="11" spans="1:14" x14ac:dyDescent="0.2">
      <c r="A11" s="395" t="s">
        <v>330</v>
      </c>
      <c r="B11" s="19">
        <v>831</v>
      </c>
      <c r="C11" s="19">
        <v>831</v>
      </c>
      <c r="D11" s="19">
        <v>831</v>
      </c>
      <c r="E11" s="19">
        <v>831</v>
      </c>
      <c r="F11" s="19">
        <v>831</v>
      </c>
      <c r="G11" s="18">
        <v>835</v>
      </c>
      <c r="H11" s="19">
        <v>831</v>
      </c>
      <c r="I11" s="19">
        <v>831</v>
      </c>
      <c r="J11" s="19">
        <v>831</v>
      </c>
      <c r="K11" s="19">
        <v>831</v>
      </c>
      <c r="L11" s="19">
        <v>831</v>
      </c>
      <c r="M11" s="18">
        <v>836</v>
      </c>
      <c r="N11" s="20">
        <f t="shared" si="0"/>
        <v>9981</v>
      </c>
    </row>
    <row r="12" spans="1:14" x14ac:dyDescent="0.2">
      <c r="A12" s="395" t="s">
        <v>331</v>
      </c>
      <c r="B12" s="19">
        <v>322</v>
      </c>
      <c r="C12" s="18">
        <v>323</v>
      </c>
      <c r="D12" s="19">
        <v>322</v>
      </c>
      <c r="E12" s="18">
        <v>323</v>
      </c>
      <c r="F12" s="19">
        <v>322</v>
      </c>
      <c r="G12" s="18">
        <v>323</v>
      </c>
      <c r="H12" s="19">
        <v>322</v>
      </c>
      <c r="I12" s="18">
        <v>323</v>
      </c>
      <c r="J12" s="19">
        <v>322</v>
      </c>
      <c r="K12" s="18">
        <v>323</v>
      </c>
      <c r="L12" s="19">
        <v>322</v>
      </c>
      <c r="M12" s="18">
        <v>323</v>
      </c>
      <c r="N12" s="20">
        <f t="shared" si="0"/>
        <v>3870</v>
      </c>
    </row>
    <row r="13" spans="1:14" x14ac:dyDescent="0.2">
      <c r="A13" s="395" t="s">
        <v>332</v>
      </c>
      <c r="B13" s="19">
        <v>135</v>
      </c>
      <c r="C13" s="19">
        <v>135</v>
      </c>
      <c r="D13" s="19">
        <v>135</v>
      </c>
      <c r="E13" s="19">
        <v>135</v>
      </c>
      <c r="F13" s="19">
        <v>135</v>
      </c>
      <c r="G13" s="19">
        <v>135</v>
      </c>
      <c r="H13" s="19">
        <v>135</v>
      </c>
      <c r="I13" s="19">
        <v>135</v>
      </c>
      <c r="J13" s="19">
        <v>135</v>
      </c>
      <c r="K13" s="19">
        <v>135</v>
      </c>
      <c r="L13" s="19">
        <v>135</v>
      </c>
      <c r="M13" s="18">
        <v>138</v>
      </c>
      <c r="N13" s="20">
        <f t="shared" si="0"/>
        <v>1623</v>
      </c>
    </row>
    <row r="14" spans="1:14" x14ac:dyDescent="0.2">
      <c r="A14" s="395" t="s">
        <v>348</v>
      </c>
      <c r="B14" s="19">
        <v>210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0">
        <f t="shared" si="0"/>
        <v>210</v>
      </c>
    </row>
    <row r="15" spans="1:14" x14ac:dyDescent="0.2">
      <c r="A15" s="395" t="s">
        <v>333</v>
      </c>
      <c r="B15" s="179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7">
        <f t="shared" si="0"/>
        <v>0</v>
      </c>
    </row>
    <row r="16" spans="1:14" ht="24.75" customHeight="1" x14ac:dyDescent="0.2">
      <c r="A16" s="398" t="s">
        <v>334</v>
      </c>
      <c r="B16" s="399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1">
        <f t="shared" si="0"/>
        <v>0</v>
      </c>
    </row>
    <row r="17" spans="1:14" ht="26.25" customHeight="1" x14ac:dyDescent="0.2">
      <c r="A17" s="398" t="s">
        <v>335</v>
      </c>
      <c r="B17" s="1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0">
        <f t="shared" si="0"/>
        <v>0</v>
      </c>
    </row>
    <row r="18" spans="1:14" x14ac:dyDescent="0.2">
      <c r="A18" s="402" t="s">
        <v>212</v>
      </c>
      <c r="B18" s="19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0">
        <f t="shared" si="0"/>
        <v>0</v>
      </c>
    </row>
    <row r="19" spans="1:14" ht="13.5" thickBot="1" x14ac:dyDescent="0.25">
      <c r="A19" s="403" t="s">
        <v>333</v>
      </c>
      <c r="B19" s="404"/>
      <c r="C19" s="405"/>
      <c r="D19" s="405"/>
      <c r="E19" s="405"/>
      <c r="F19" s="406">
        <v>1200</v>
      </c>
      <c r="G19" s="405"/>
      <c r="H19" s="405"/>
      <c r="I19" s="405"/>
      <c r="J19" s="405"/>
      <c r="K19" s="405"/>
      <c r="L19" s="405"/>
      <c r="M19" s="405"/>
      <c r="N19" s="407">
        <f t="shared" si="0"/>
        <v>1200</v>
      </c>
    </row>
    <row r="20" spans="1:14" ht="13.5" thickBot="1" x14ac:dyDescent="0.25">
      <c r="A20" s="408" t="s">
        <v>336</v>
      </c>
      <c r="B20" s="409">
        <f t="shared" ref="B20:M20" si="1">SUM(B9:B19)</f>
        <v>8763</v>
      </c>
      <c r="C20" s="410">
        <f t="shared" si="1"/>
        <v>8554</v>
      </c>
      <c r="D20" s="410">
        <f t="shared" si="1"/>
        <v>8553</v>
      </c>
      <c r="E20" s="410">
        <f t="shared" si="1"/>
        <v>12877</v>
      </c>
      <c r="F20" s="410">
        <f t="shared" si="1"/>
        <v>14076</v>
      </c>
      <c r="G20" s="410">
        <f t="shared" si="1"/>
        <v>12881</v>
      </c>
      <c r="H20" s="410">
        <f t="shared" si="1"/>
        <v>12876</v>
      </c>
      <c r="I20" s="410">
        <f t="shared" si="1"/>
        <v>12877</v>
      </c>
      <c r="J20" s="410">
        <f t="shared" si="1"/>
        <v>12876</v>
      </c>
      <c r="K20" s="410">
        <f t="shared" si="1"/>
        <v>12877</v>
      </c>
      <c r="L20" s="410">
        <f t="shared" si="1"/>
        <v>12876</v>
      </c>
      <c r="M20" s="410">
        <f t="shared" si="1"/>
        <v>12902</v>
      </c>
      <c r="N20" s="411">
        <f t="shared" si="0"/>
        <v>142988</v>
      </c>
    </row>
    <row r="21" spans="1:14" x14ac:dyDescent="0.2">
      <c r="A21" s="412"/>
      <c r="B21" s="413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5"/>
    </row>
    <row r="22" spans="1:14" x14ac:dyDescent="0.2">
      <c r="A22" s="416" t="s">
        <v>337</v>
      </c>
      <c r="B22" s="417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9"/>
    </row>
    <row r="23" spans="1:14" x14ac:dyDescent="0.2">
      <c r="A23" s="395" t="s">
        <v>338</v>
      </c>
      <c r="B23" s="19">
        <v>2301</v>
      </c>
      <c r="C23" s="18">
        <v>2301</v>
      </c>
      <c r="D23" s="18">
        <v>2301</v>
      </c>
      <c r="E23" s="18">
        <v>5500</v>
      </c>
      <c r="F23" s="18">
        <v>5500</v>
      </c>
      <c r="G23" s="18">
        <v>5500</v>
      </c>
      <c r="H23" s="18">
        <v>5500</v>
      </c>
      <c r="I23" s="18">
        <v>5500</v>
      </c>
      <c r="J23" s="18">
        <v>5500</v>
      </c>
      <c r="K23" s="18">
        <v>5500</v>
      </c>
      <c r="L23" s="18">
        <v>5500</v>
      </c>
      <c r="M23" s="18">
        <v>5507</v>
      </c>
      <c r="N23" s="20">
        <f t="shared" ref="N23:N31" si="2">SUM(B23:M23)</f>
        <v>56410</v>
      </c>
    </row>
    <row r="24" spans="1:14" x14ac:dyDescent="0.2">
      <c r="A24" s="395" t="s">
        <v>349</v>
      </c>
      <c r="B24" s="19">
        <v>569</v>
      </c>
      <c r="C24" s="18">
        <v>569</v>
      </c>
      <c r="D24" s="18">
        <v>569</v>
      </c>
      <c r="E24" s="18">
        <v>1003</v>
      </c>
      <c r="F24" s="18">
        <v>1003</v>
      </c>
      <c r="G24" s="18">
        <v>1003</v>
      </c>
      <c r="H24" s="18">
        <v>1003</v>
      </c>
      <c r="I24" s="18">
        <v>1003</v>
      </c>
      <c r="J24" s="18">
        <v>1003</v>
      </c>
      <c r="K24" s="18">
        <v>1003</v>
      </c>
      <c r="L24" s="18">
        <v>1003</v>
      </c>
      <c r="M24" s="18">
        <v>1006</v>
      </c>
      <c r="N24" s="20">
        <f t="shared" si="2"/>
        <v>10737</v>
      </c>
    </row>
    <row r="25" spans="1:14" x14ac:dyDescent="0.2">
      <c r="A25" s="395" t="s">
        <v>339</v>
      </c>
      <c r="B25" s="19">
        <v>1512</v>
      </c>
      <c r="C25" s="19">
        <v>1512</v>
      </c>
      <c r="D25" s="19">
        <v>1512</v>
      </c>
      <c r="E25" s="19">
        <v>1512</v>
      </c>
      <c r="F25" s="19">
        <v>1512</v>
      </c>
      <c r="G25" s="19">
        <v>1512</v>
      </c>
      <c r="H25" s="19">
        <v>1512</v>
      </c>
      <c r="I25" s="19">
        <v>1512</v>
      </c>
      <c r="J25" s="19">
        <v>1512</v>
      </c>
      <c r="K25" s="19">
        <v>1512</v>
      </c>
      <c r="L25" s="19">
        <v>1512</v>
      </c>
      <c r="M25" s="18">
        <v>1517</v>
      </c>
      <c r="N25" s="20">
        <f t="shared" si="2"/>
        <v>18149</v>
      </c>
    </row>
    <row r="26" spans="1:14" x14ac:dyDescent="0.2">
      <c r="A26" s="420" t="s">
        <v>340</v>
      </c>
      <c r="B26" s="19">
        <v>1743</v>
      </c>
      <c r="C26" s="18">
        <v>1744</v>
      </c>
      <c r="D26" s="18">
        <v>1743</v>
      </c>
      <c r="E26" s="18">
        <v>1744</v>
      </c>
      <c r="F26" s="18">
        <v>1743</v>
      </c>
      <c r="G26" s="18">
        <v>3120</v>
      </c>
      <c r="H26" s="18">
        <v>1743</v>
      </c>
      <c r="I26" s="18">
        <v>1744</v>
      </c>
      <c r="J26" s="18">
        <v>1743</v>
      </c>
      <c r="K26" s="18">
        <v>1744</v>
      </c>
      <c r="L26" s="18">
        <v>1743</v>
      </c>
      <c r="M26" s="18">
        <v>1745</v>
      </c>
      <c r="N26" s="20">
        <f t="shared" si="2"/>
        <v>22299</v>
      </c>
    </row>
    <row r="27" spans="1:14" x14ac:dyDescent="0.2">
      <c r="A27" s="420" t="s">
        <v>350</v>
      </c>
      <c r="B27" s="421">
        <v>1061</v>
      </c>
      <c r="C27" s="421">
        <v>1061</v>
      </c>
      <c r="D27" s="421">
        <v>1061</v>
      </c>
      <c r="E27" s="421">
        <v>1061</v>
      </c>
      <c r="F27" s="421">
        <v>1061</v>
      </c>
      <c r="G27" s="421">
        <v>1061</v>
      </c>
      <c r="H27" s="421">
        <v>1061</v>
      </c>
      <c r="I27" s="421">
        <v>1061</v>
      </c>
      <c r="J27" s="421">
        <v>1061</v>
      </c>
      <c r="K27" s="421">
        <v>1061</v>
      </c>
      <c r="L27" s="421">
        <v>1061</v>
      </c>
      <c r="M27" s="422">
        <v>1070</v>
      </c>
      <c r="N27" s="423">
        <f t="shared" si="2"/>
        <v>12741</v>
      </c>
    </row>
    <row r="28" spans="1:14" x14ac:dyDescent="0.2">
      <c r="A28" s="420" t="s">
        <v>341</v>
      </c>
      <c r="B28" s="421"/>
      <c r="C28" s="422"/>
      <c r="D28" s="422"/>
      <c r="E28" s="422">
        <v>1500</v>
      </c>
      <c r="F28" s="422"/>
      <c r="G28" s="422"/>
      <c r="H28" s="422"/>
      <c r="I28" s="422"/>
      <c r="J28" s="422"/>
      <c r="K28" s="422"/>
      <c r="L28" s="422"/>
      <c r="M28" s="422">
        <v>1591</v>
      </c>
      <c r="N28" s="423">
        <f t="shared" si="2"/>
        <v>3091</v>
      </c>
    </row>
    <row r="29" spans="1:14" x14ac:dyDescent="0.2">
      <c r="A29" s="420" t="s">
        <v>342</v>
      </c>
      <c r="B29" s="421"/>
      <c r="C29" s="422"/>
      <c r="D29" s="422"/>
      <c r="E29" s="422"/>
      <c r="F29" s="422">
        <v>1590</v>
      </c>
      <c r="G29" s="422"/>
      <c r="H29" s="422"/>
      <c r="I29" s="422"/>
      <c r="J29" s="422"/>
      <c r="K29" s="422"/>
      <c r="L29" s="422"/>
      <c r="M29" s="422">
        <v>1590</v>
      </c>
      <c r="N29" s="423">
        <f t="shared" si="2"/>
        <v>3180</v>
      </c>
    </row>
    <row r="30" spans="1:14" x14ac:dyDescent="0.2">
      <c r="A30" s="420" t="s">
        <v>351</v>
      </c>
      <c r="B30" s="421">
        <v>713</v>
      </c>
      <c r="C30" s="421">
        <v>713</v>
      </c>
      <c r="D30" s="421">
        <v>713</v>
      </c>
      <c r="E30" s="421">
        <v>713</v>
      </c>
      <c r="F30" s="421">
        <v>713</v>
      </c>
      <c r="G30" s="421">
        <v>713</v>
      </c>
      <c r="H30" s="421">
        <v>713</v>
      </c>
      <c r="I30" s="421">
        <v>713</v>
      </c>
      <c r="J30" s="421">
        <v>713</v>
      </c>
      <c r="K30" s="421">
        <v>713</v>
      </c>
      <c r="L30" s="421">
        <v>713</v>
      </c>
      <c r="M30" s="422">
        <v>718</v>
      </c>
      <c r="N30" s="423">
        <f t="shared" si="2"/>
        <v>8561</v>
      </c>
    </row>
    <row r="31" spans="1:14" ht="13.5" thickBot="1" x14ac:dyDescent="0.25">
      <c r="A31" s="420" t="s">
        <v>343</v>
      </c>
      <c r="B31" s="421">
        <v>651</v>
      </c>
      <c r="C31" s="421">
        <v>651</v>
      </c>
      <c r="D31" s="421">
        <v>651</v>
      </c>
      <c r="E31" s="421">
        <v>651</v>
      </c>
      <c r="F31" s="421">
        <v>651</v>
      </c>
      <c r="G31" s="421">
        <v>651</v>
      </c>
      <c r="H31" s="421">
        <v>651</v>
      </c>
      <c r="I31" s="421">
        <v>651</v>
      </c>
      <c r="J31" s="421">
        <v>651</v>
      </c>
      <c r="K31" s="421">
        <v>651</v>
      </c>
      <c r="L31" s="421">
        <v>651</v>
      </c>
      <c r="M31" s="422">
        <v>659</v>
      </c>
      <c r="N31" s="423">
        <f t="shared" si="2"/>
        <v>7820</v>
      </c>
    </row>
    <row r="32" spans="1:14" ht="13.5" thickBot="1" x14ac:dyDescent="0.25">
      <c r="A32" s="408" t="s">
        <v>344</v>
      </c>
      <c r="B32" s="424">
        <f t="shared" ref="B32:N32" si="3">SUM(B23:B31)</f>
        <v>8550</v>
      </c>
      <c r="C32" s="425">
        <f t="shared" si="3"/>
        <v>8551</v>
      </c>
      <c r="D32" s="425">
        <f t="shared" si="3"/>
        <v>8550</v>
      </c>
      <c r="E32" s="425">
        <f t="shared" si="3"/>
        <v>13684</v>
      </c>
      <c r="F32" s="425">
        <f t="shared" si="3"/>
        <v>13773</v>
      </c>
      <c r="G32" s="425">
        <f t="shared" si="3"/>
        <v>13560</v>
      </c>
      <c r="H32" s="425">
        <f t="shared" si="3"/>
        <v>12183</v>
      </c>
      <c r="I32" s="425">
        <f t="shared" si="3"/>
        <v>12184</v>
      </c>
      <c r="J32" s="425">
        <f t="shared" si="3"/>
        <v>12183</v>
      </c>
      <c r="K32" s="425">
        <f t="shared" si="3"/>
        <v>12184</v>
      </c>
      <c r="L32" s="425">
        <f t="shared" si="3"/>
        <v>12183</v>
      </c>
      <c r="M32" s="425">
        <f t="shared" si="3"/>
        <v>15403</v>
      </c>
      <c r="N32" s="426">
        <f t="shared" si="3"/>
        <v>142988</v>
      </c>
    </row>
  </sheetData>
  <pageMargins left="0.7" right="0.7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3:H12"/>
  <sheetViews>
    <sheetView workbookViewId="0">
      <selection activeCell="C3" sqref="C3"/>
    </sheetView>
  </sheetViews>
  <sheetFormatPr defaultRowHeight="12.75" x14ac:dyDescent="0.2"/>
  <cols>
    <col min="2" max="2" width="18.140625" customWidth="1"/>
    <col min="3" max="3" width="29.85546875" customWidth="1"/>
  </cols>
  <sheetData>
    <row r="3" spans="1:8" x14ac:dyDescent="0.2">
      <c r="C3" s="164"/>
      <c r="D3" s="164" t="s">
        <v>355</v>
      </c>
      <c r="H3" s="164"/>
    </row>
    <row r="6" spans="1:8" ht="15.75" x14ac:dyDescent="0.25">
      <c r="A6" s="198" t="s">
        <v>41</v>
      </c>
    </row>
    <row r="8" spans="1:8" ht="13.5" thickBot="1" x14ac:dyDescent="0.25">
      <c r="C8" s="163" t="s">
        <v>289</v>
      </c>
    </row>
    <row r="9" spans="1:8" ht="14.25" x14ac:dyDescent="0.2">
      <c r="B9" s="224"/>
      <c r="C9" s="227" t="s">
        <v>90</v>
      </c>
      <c r="F9" s="199"/>
    </row>
    <row r="10" spans="1:8" ht="21" customHeight="1" x14ac:dyDescent="0.2">
      <c r="B10" s="225" t="s">
        <v>42</v>
      </c>
      <c r="C10" s="252">
        <v>7354</v>
      </c>
    </row>
    <row r="11" spans="1:8" ht="18" customHeight="1" x14ac:dyDescent="0.2">
      <c r="B11" s="19"/>
      <c r="C11" s="20"/>
    </row>
    <row r="12" spans="1:8" ht="21.75" customHeight="1" thickBot="1" x14ac:dyDescent="0.25">
      <c r="B12" s="226" t="s">
        <v>43</v>
      </c>
      <c r="C12" s="261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2:AG98"/>
  <sheetViews>
    <sheetView topLeftCell="A7" zoomScaleNormal="100" workbookViewId="0">
      <selection activeCell="A2" sqref="A2"/>
    </sheetView>
  </sheetViews>
  <sheetFormatPr defaultRowHeight="12.75" x14ac:dyDescent="0.2"/>
  <cols>
    <col min="1" max="1" width="52.28515625" style="1" customWidth="1"/>
    <col min="2" max="4" width="14.28515625" style="1" customWidth="1"/>
    <col min="5" max="16384" width="9.140625" style="1"/>
  </cols>
  <sheetData>
    <row r="2" spans="1:4" ht="13.5" customHeight="1" x14ac:dyDescent="0.25">
      <c r="B2" s="186"/>
      <c r="C2" s="186"/>
      <c r="D2" s="1" t="s">
        <v>365</v>
      </c>
    </row>
    <row r="3" spans="1:4" ht="13.5" customHeight="1" x14ac:dyDescent="0.25">
      <c r="B3" s="186"/>
      <c r="C3" s="186"/>
      <c r="D3" s="186"/>
    </row>
    <row r="4" spans="1:4" ht="12.75" customHeight="1" x14ac:dyDescent="0.2"/>
    <row r="5" spans="1:4" ht="18.75" customHeight="1" x14ac:dyDescent="0.3">
      <c r="A5" s="8" t="s">
        <v>211</v>
      </c>
      <c r="B5" s="187"/>
      <c r="C5" s="187"/>
      <c r="D5" s="187"/>
    </row>
    <row r="6" spans="1:4" ht="15" customHeight="1" x14ac:dyDescent="0.3">
      <c r="A6" s="8"/>
      <c r="B6" s="187"/>
      <c r="C6" s="187"/>
      <c r="D6" s="187"/>
    </row>
    <row r="7" spans="1:4" ht="16.5" customHeight="1" thickBot="1" x14ac:dyDescent="0.35">
      <c r="A7" s="8"/>
      <c r="B7" s="187"/>
      <c r="C7" s="187"/>
      <c r="D7" s="187"/>
    </row>
    <row r="8" spans="1:4" ht="12.75" hidden="1" customHeight="1" thickBot="1" x14ac:dyDescent="0.35">
      <c r="A8" s="187"/>
      <c r="B8" s="187"/>
      <c r="C8" s="187"/>
      <c r="D8" s="187"/>
    </row>
    <row r="9" spans="1:4" ht="13.5" hidden="1" thickBot="1" x14ac:dyDescent="0.25">
      <c r="B9" s="178" t="s">
        <v>13</v>
      </c>
      <c r="C9" s="178" t="s">
        <v>13</v>
      </c>
      <c r="D9" s="178" t="s">
        <v>13</v>
      </c>
    </row>
    <row r="10" spans="1:4" ht="42" customHeight="1" x14ac:dyDescent="0.2">
      <c r="A10" s="301" t="s">
        <v>0</v>
      </c>
      <c r="B10" s="302" t="s">
        <v>124</v>
      </c>
      <c r="C10" s="302" t="s">
        <v>264</v>
      </c>
      <c r="D10" s="302" t="s">
        <v>268</v>
      </c>
    </row>
    <row r="11" spans="1:4" ht="16.5" x14ac:dyDescent="0.25">
      <c r="A11" s="191" t="s">
        <v>46</v>
      </c>
      <c r="B11" s="183"/>
      <c r="C11" s="183"/>
      <c r="D11" s="183"/>
    </row>
    <row r="12" spans="1:4" ht="15.75" x14ac:dyDescent="0.25">
      <c r="A12" s="188" t="s">
        <v>107</v>
      </c>
      <c r="B12" s="214"/>
      <c r="C12" s="214"/>
      <c r="D12" s="214"/>
    </row>
    <row r="13" spans="1:4" s="292" customFormat="1" ht="15.75" x14ac:dyDescent="0.25">
      <c r="A13" s="188" t="s">
        <v>47</v>
      </c>
      <c r="B13" s="214">
        <f>SUM(B14:B18)</f>
        <v>91392</v>
      </c>
      <c r="C13" s="214">
        <f>SUM(C14:C18)</f>
        <v>131807</v>
      </c>
      <c r="D13" s="214">
        <f>SUM(D14:D18)</f>
        <v>68373</v>
      </c>
    </row>
    <row r="14" spans="1:4" s="292" customFormat="1" ht="15.75" x14ac:dyDescent="0.25">
      <c r="A14" s="192" t="s">
        <v>259</v>
      </c>
      <c r="B14" s="293">
        <v>79603</v>
      </c>
      <c r="C14" s="293">
        <v>81107</v>
      </c>
      <c r="D14" s="293">
        <v>42465</v>
      </c>
    </row>
    <row r="15" spans="1:4" s="292" customFormat="1" ht="15.75" x14ac:dyDescent="0.25">
      <c r="A15" s="192" t="s">
        <v>260</v>
      </c>
      <c r="B15" s="293">
        <v>6086</v>
      </c>
      <c r="C15" s="293">
        <v>44997</v>
      </c>
      <c r="D15" s="293">
        <v>23084</v>
      </c>
    </row>
    <row r="16" spans="1:4" ht="15.75" x14ac:dyDescent="0.25">
      <c r="A16" s="192" t="s">
        <v>261</v>
      </c>
      <c r="B16" s="293">
        <v>3870</v>
      </c>
      <c r="C16" s="293">
        <v>3870</v>
      </c>
      <c r="D16" s="293">
        <v>2149</v>
      </c>
    </row>
    <row r="17" spans="1:4" ht="15.75" x14ac:dyDescent="0.25">
      <c r="A17" s="192" t="s">
        <v>262</v>
      </c>
      <c r="B17" s="293">
        <v>1623</v>
      </c>
      <c r="C17" s="293">
        <v>1623</v>
      </c>
      <c r="D17" s="293">
        <v>414</v>
      </c>
    </row>
    <row r="18" spans="1:4" ht="15.75" x14ac:dyDescent="0.25">
      <c r="A18" s="192" t="s">
        <v>263</v>
      </c>
      <c r="B18" s="293">
        <v>210</v>
      </c>
      <c r="C18" s="293">
        <v>210</v>
      </c>
      <c r="D18" s="293">
        <v>261</v>
      </c>
    </row>
    <row r="19" spans="1:4" ht="15.75" x14ac:dyDescent="0.25">
      <c r="A19" s="184"/>
      <c r="B19" s="212"/>
      <c r="C19" s="212"/>
      <c r="D19" s="212"/>
    </row>
    <row r="20" spans="1:4" ht="15.75" x14ac:dyDescent="0.25">
      <c r="A20" s="188" t="s">
        <v>215</v>
      </c>
      <c r="B20" s="214">
        <f>SUM(B21)</f>
        <v>9981</v>
      </c>
      <c r="C20" s="214">
        <f>SUM(C21)</f>
        <v>9981</v>
      </c>
      <c r="D20" s="214">
        <f>SUM(D21)</f>
        <v>6097</v>
      </c>
    </row>
    <row r="21" spans="1:4" ht="17.25" customHeight="1" x14ac:dyDescent="0.25">
      <c r="A21" s="184" t="s">
        <v>216</v>
      </c>
      <c r="B21" s="212">
        <v>9981</v>
      </c>
      <c r="C21" s="212">
        <v>9981</v>
      </c>
      <c r="D21" s="212">
        <v>6097</v>
      </c>
    </row>
    <row r="22" spans="1:4" ht="15.75" x14ac:dyDescent="0.25">
      <c r="A22" s="184"/>
      <c r="B22" s="212"/>
      <c r="C22" s="212"/>
      <c r="D22" s="212"/>
    </row>
    <row r="23" spans="1:4" ht="15.75" x14ac:dyDescent="0.25">
      <c r="A23" s="188" t="s">
        <v>271</v>
      </c>
      <c r="B23" s="214">
        <f>SUM(B24)</f>
        <v>0</v>
      </c>
      <c r="C23" s="214">
        <f>SUM(C24)</f>
        <v>1200</v>
      </c>
      <c r="D23" s="214">
        <f>SUM(D24)</f>
        <v>1200</v>
      </c>
    </row>
    <row r="24" spans="1:4" ht="15.75" x14ac:dyDescent="0.25">
      <c r="A24" s="184" t="s">
        <v>272</v>
      </c>
      <c r="B24" s="212"/>
      <c r="C24" s="212">
        <v>1200</v>
      </c>
      <c r="D24" s="212">
        <v>1200</v>
      </c>
    </row>
    <row r="25" spans="1:4" ht="15.75" x14ac:dyDescent="0.25">
      <c r="A25" s="188" t="s">
        <v>212</v>
      </c>
      <c r="B25" s="214"/>
      <c r="C25" s="214">
        <f>SUM(C26)</f>
        <v>0</v>
      </c>
      <c r="D25" s="214">
        <f>SUM(D26)</f>
        <v>0</v>
      </c>
    </row>
    <row r="26" spans="1:4" ht="15.75" x14ac:dyDescent="0.25">
      <c r="A26" s="184" t="s">
        <v>217</v>
      </c>
      <c r="B26" s="212"/>
      <c r="C26" s="212"/>
      <c r="D26" s="212"/>
    </row>
    <row r="27" spans="1:4" ht="15.75" x14ac:dyDescent="0.25">
      <c r="A27" s="191" t="s">
        <v>48</v>
      </c>
      <c r="B27" s="213">
        <f>SUM(B13,B20)</f>
        <v>101373</v>
      </c>
      <c r="C27" s="213">
        <f>SUM(C13,C20,C23)</f>
        <v>142988</v>
      </c>
      <c r="D27" s="213">
        <f>SUM(D13,D20,D24,D25)</f>
        <v>75670</v>
      </c>
    </row>
    <row r="28" spans="1:4" ht="16.5" x14ac:dyDescent="0.25">
      <c r="A28" s="134" t="s">
        <v>52</v>
      </c>
      <c r="B28" s="215"/>
      <c r="C28" s="215"/>
      <c r="D28" s="215"/>
    </row>
    <row r="29" spans="1:4" ht="15.75" customHeight="1" x14ac:dyDescent="0.25">
      <c r="A29" s="188" t="s">
        <v>53</v>
      </c>
      <c r="B29" s="214"/>
      <c r="C29" s="214"/>
      <c r="D29" s="214"/>
    </row>
    <row r="30" spans="1:4" ht="15.75" customHeight="1" x14ac:dyDescent="0.25">
      <c r="A30" s="184" t="s">
        <v>54</v>
      </c>
      <c r="B30" s="212"/>
      <c r="C30" s="212"/>
      <c r="D30" s="212">
        <v>7354</v>
      </c>
    </row>
    <row r="31" spans="1:4" ht="15.75" customHeight="1" x14ac:dyDescent="0.25">
      <c r="A31" s="184" t="s">
        <v>55</v>
      </c>
      <c r="B31" s="212"/>
      <c r="C31" s="212"/>
      <c r="D31" s="212"/>
    </row>
    <row r="32" spans="1:4" ht="15.75" x14ac:dyDescent="0.25">
      <c r="A32" s="188" t="s">
        <v>56</v>
      </c>
      <c r="B32" s="214"/>
      <c r="C32" s="214"/>
      <c r="D32" s="214"/>
    </row>
    <row r="33" spans="1:4" ht="15.75" customHeight="1" x14ac:dyDescent="0.25">
      <c r="A33" s="184" t="s">
        <v>57</v>
      </c>
      <c r="B33" s="212"/>
      <c r="C33" s="212"/>
      <c r="D33" s="212"/>
    </row>
    <row r="34" spans="1:4" ht="15.75" x14ac:dyDescent="0.25">
      <c r="A34" s="184" t="s">
        <v>58</v>
      </c>
      <c r="B34" s="212"/>
      <c r="C34" s="212"/>
      <c r="D34" s="212"/>
    </row>
    <row r="35" spans="1:4" ht="15.75" x14ac:dyDescent="0.25">
      <c r="A35" s="184"/>
      <c r="B35" s="212"/>
      <c r="C35" s="212"/>
      <c r="D35" s="212"/>
    </row>
    <row r="36" spans="1:4" ht="15.75" x14ac:dyDescent="0.25">
      <c r="A36" s="184"/>
      <c r="B36" s="212"/>
      <c r="C36" s="212"/>
      <c r="D36" s="212"/>
    </row>
    <row r="37" spans="1:4" ht="16.5" x14ac:dyDescent="0.25">
      <c r="A37" s="134"/>
      <c r="B37" s="215"/>
      <c r="C37" s="215"/>
      <c r="D37" s="215"/>
    </row>
    <row r="38" spans="1:4" ht="15.75" x14ac:dyDescent="0.25">
      <c r="A38" s="193" t="s">
        <v>33</v>
      </c>
      <c r="B38" s="216">
        <v>101373</v>
      </c>
      <c r="C38" s="216">
        <f>SUM(C27)</f>
        <v>142988</v>
      </c>
      <c r="D38" s="216">
        <f>SUM(D27,D30,D31,D33,D34,)</f>
        <v>83024</v>
      </c>
    </row>
    <row r="39" spans="1:4" ht="17.25" customHeight="1" x14ac:dyDescent="0.25">
      <c r="A39" s="194" t="s">
        <v>59</v>
      </c>
      <c r="B39" s="217">
        <f>SUM(B13,B30,B33)</f>
        <v>91392</v>
      </c>
      <c r="C39" s="217">
        <f>SUM(C13,C30,C33,)</f>
        <v>131807</v>
      </c>
      <c r="D39" s="217">
        <f>SUM(D13,D30,D33)</f>
        <v>75727</v>
      </c>
    </row>
    <row r="40" spans="1:4" ht="20.25" customHeight="1" thickBot="1" x14ac:dyDescent="0.3">
      <c r="A40" s="195" t="s">
        <v>60</v>
      </c>
      <c r="B40" s="218">
        <f>SUM(B20,B31,B34)</f>
        <v>9981</v>
      </c>
      <c r="C40" s="218">
        <f>SUM(C20,C23,C31,C34,)</f>
        <v>11181</v>
      </c>
      <c r="D40" s="218">
        <f>SUM(D20,D23,D31,D34)</f>
        <v>7297</v>
      </c>
    </row>
    <row r="56" spans="1:4" x14ac:dyDescent="0.2">
      <c r="A56" s="1" t="s">
        <v>270</v>
      </c>
    </row>
    <row r="59" spans="1:4" ht="18.75" x14ac:dyDescent="0.3">
      <c r="A59" s="8" t="s">
        <v>211</v>
      </c>
      <c r="B59" s="187"/>
      <c r="C59" s="187"/>
      <c r="D59" s="187"/>
    </row>
    <row r="60" spans="1:4" ht="14.25" customHeight="1" x14ac:dyDescent="0.3">
      <c r="A60" s="187"/>
      <c r="B60" s="187"/>
      <c r="C60" s="187"/>
      <c r="D60" s="187"/>
    </row>
    <row r="61" spans="1:4" ht="13.5" thickBot="1" x14ac:dyDescent="0.25">
      <c r="B61" s="178"/>
      <c r="C61" s="178"/>
      <c r="D61" s="178" t="s">
        <v>13</v>
      </c>
    </row>
    <row r="62" spans="1:4" ht="37.5" customHeight="1" x14ac:dyDescent="0.2">
      <c r="A62" s="301" t="s">
        <v>0</v>
      </c>
      <c r="B62" s="302" t="s">
        <v>124</v>
      </c>
      <c r="C62" s="302" t="s">
        <v>264</v>
      </c>
      <c r="D62" s="302" t="s">
        <v>268</v>
      </c>
    </row>
    <row r="63" spans="1:4" ht="15.75" x14ac:dyDescent="0.25">
      <c r="A63" s="191" t="s">
        <v>49</v>
      </c>
      <c r="B63" s="219"/>
      <c r="C63" s="219"/>
      <c r="D63" s="219"/>
    </row>
    <row r="64" spans="1:4" ht="15.75" x14ac:dyDescent="0.25">
      <c r="A64" s="188" t="s">
        <v>108</v>
      </c>
      <c r="B64" s="221"/>
      <c r="C64" s="221"/>
      <c r="D64" s="221"/>
    </row>
    <row r="65" spans="1:33" ht="15.75" x14ac:dyDescent="0.25">
      <c r="A65" s="188" t="s">
        <v>50</v>
      </c>
      <c r="B65" s="221">
        <f>SUM(B66:B74)</f>
        <v>81812</v>
      </c>
      <c r="C65" s="221">
        <f>SUM(C66:C74)</f>
        <v>120336</v>
      </c>
      <c r="D65" s="221">
        <f>SUM(D66:D74)</f>
        <v>50641</v>
      </c>
    </row>
    <row r="66" spans="1:33" ht="15.75" x14ac:dyDescent="0.25">
      <c r="A66" s="184" t="s">
        <v>61</v>
      </c>
      <c r="B66" s="219">
        <v>27615</v>
      </c>
      <c r="C66" s="219">
        <v>56410</v>
      </c>
      <c r="D66" s="219">
        <v>24975</v>
      </c>
    </row>
    <row r="67" spans="1:33" ht="15.75" x14ac:dyDescent="0.25">
      <c r="A67" s="184" t="s">
        <v>109</v>
      </c>
      <c r="B67" s="219">
        <v>6836</v>
      </c>
      <c r="C67" s="219">
        <v>10737</v>
      </c>
      <c r="D67" s="219">
        <v>4799</v>
      </c>
    </row>
    <row r="68" spans="1:33" ht="15.75" x14ac:dyDescent="0.25">
      <c r="A68" s="184" t="s">
        <v>62</v>
      </c>
      <c r="B68" s="219">
        <v>14897</v>
      </c>
      <c r="C68" s="219">
        <v>18449</v>
      </c>
      <c r="D68" s="219">
        <v>7245</v>
      </c>
    </row>
    <row r="69" spans="1:33" ht="15.75" x14ac:dyDescent="0.25">
      <c r="A69" s="184" t="s">
        <v>63</v>
      </c>
      <c r="B69" s="219"/>
      <c r="C69" s="219"/>
      <c r="D69" s="219"/>
    </row>
    <row r="70" spans="1:33" ht="15.75" x14ac:dyDescent="0.25">
      <c r="A70" s="184" t="s">
        <v>64</v>
      </c>
      <c r="B70" s="219">
        <v>20923</v>
      </c>
      <c r="C70" s="219">
        <v>22299</v>
      </c>
      <c r="D70" s="219">
        <v>9965</v>
      </c>
    </row>
    <row r="71" spans="1:33" ht="15.75" x14ac:dyDescent="0.25">
      <c r="A71" s="192" t="s">
        <v>213</v>
      </c>
      <c r="B71" s="219">
        <v>7711</v>
      </c>
      <c r="C71" s="219">
        <v>7711</v>
      </c>
      <c r="D71" s="219">
        <v>3295</v>
      </c>
    </row>
    <row r="72" spans="1:33" ht="15.75" x14ac:dyDescent="0.25">
      <c r="A72" s="184" t="s">
        <v>65</v>
      </c>
      <c r="B72" s="219">
        <v>530</v>
      </c>
      <c r="C72" s="219">
        <v>560</v>
      </c>
      <c r="D72" s="219">
        <v>212</v>
      </c>
    </row>
    <row r="73" spans="1:33" ht="17.25" customHeight="1" x14ac:dyDescent="0.25">
      <c r="A73" s="192" t="s">
        <v>66</v>
      </c>
      <c r="B73" s="219">
        <v>1000</v>
      </c>
      <c r="C73" s="219">
        <v>1000</v>
      </c>
      <c r="D73" s="219">
        <v>150</v>
      </c>
    </row>
    <row r="74" spans="1:33" s="285" customFormat="1" ht="15.75" x14ac:dyDescent="0.25">
      <c r="A74" s="192" t="s">
        <v>214</v>
      </c>
      <c r="B74" s="219">
        <v>2300</v>
      </c>
      <c r="C74" s="219">
        <v>3170</v>
      </c>
      <c r="D74" s="219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1:33" s="287" customFormat="1" ht="15.75" x14ac:dyDescent="0.25">
      <c r="A75" s="184"/>
      <c r="B75" s="219"/>
      <c r="C75" s="219"/>
      <c r="D75" s="219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1:33" s="287" customFormat="1" ht="15.75" x14ac:dyDescent="0.25">
      <c r="A76" s="188" t="s">
        <v>51</v>
      </c>
      <c r="B76" s="221">
        <f>SUM(B77:B81)</f>
        <v>11741</v>
      </c>
      <c r="C76" s="221">
        <f>SUM(C77:C81)</f>
        <v>14832</v>
      </c>
      <c r="D76" s="221">
        <f>SUM(D77:D81)</f>
        <v>13920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 spans="1:33" ht="15.75" x14ac:dyDescent="0.25">
      <c r="A77" s="184" t="s">
        <v>67</v>
      </c>
      <c r="B77" s="219"/>
      <c r="C77" s="219">
        <v>3091</v>
      </c>
      <c r="D77" s="219">
        <v>2179</v>
      </c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</row>
    <row r="78" spans="1:33" ht="15.75" x14ac:dyDescent="0.25">
      <c r="A78" s="184" t="s">
        <v>68</v>
      </c>
      <c r="B78" s="219">
        <v>3180</v>
      </c>
      <c r="C78" s="219">
        <v>3180</v>
      </c>
      <c r="D78" s="219">
        <v>3180</v>
      </c>
    </row>
    <row r="79" spans="1:33" ht="15.75" x14ac:dyDescent="0.25">
      <c r="A79" s="184" t="s">
        <v>69</v>
      </c>
      <c r="B79" s="219"/>
      <c r="C79" s="219"/>
      <c r="D79" s="219"/>
    </row>
    <row r="80" spans="1:33" ht="15.75" x14ac:dyDescent="0.25">
      <c r="A80" s="184" t="s">
        <v>70</v>
      </c>
      <c r="B80" s="219"/>
      <c r="C80" s="219"/>
      <c r="D80" s="219"/>
    </row>
    <row r="81" spans="1:4" ht="15.75" x14ac:dyDescent="0.25">
      <c r="A81" s="184" t="s">
        <v>251</v>
      </c>
      <c r="B81" s="219">
        <v>8561</v>
      </c>
      <c r="C81" s="219">
        <v>8561</v>
      </c>
      <c r="D81" s="219">
        <v>8561</v>
      </c>
    </row>
    <row r="82" spans="1:4" ht="15.75" x14ac:dyDescent="0.25">
      <c r="A82" s="184"/>
      <c r="B82" s="219"/>
      <c r="C82" s="219"/>
      <c r="D82" s="219"/>
    </row>
    <row r="83" spans="1:4" ht="15.75" x14ac:dyDescent="0.25">
      <c r="A83" s="191" t="s">
        <v>71</v>
      </c>
      <c r="B83" s="220">
        <v>0</v>
      </c>
      <c r="C83" s="220">
        <f>SUM(C84,C87)</f>
        <v>0</v>
      </c>
      <c r="D83" s="220">
        <f>SUM(D84:D88)</f>
        <v>0</v>
      </c>
    </row>
    <row r="84" spans="1:4" ht="15.75" x14ac:dyDescent="0.25">
      <c r="A84" s="188" t="s">
        <v>25</v>
      </c>
      <c r="B84" s="221">
        <f>SUM(B85:B86)</f>
        <v>0</v>
      </c>
      <c r="C84" s="221">
        <f>SUM(C85:C86)</f>
        <v>0</v>
      </c>
      <c r="D84" s="221">
        <f>SUM(D85:D86)</f>
        <v>0</v>
      </c>
    </row>
    <row r="85" spans="1:4" ht="15.75" x14ac:dyDescent="0.25">
      <c r="A85" s="192" t="s">
        <v>72</v>
      </c>
      <c r="B85" s="219"/>
      <c r="C85" s="219"/>
      <c r="D85" s="219"/>
    </row>
    <row r="86" spans="1:4" ht="15.75" x14ac:dyDescent="0.25">
      <c r="A86" s="184" t="s">
        <v>73</v>
      </c>
      <c r="B86" s="219"/>
      <c r="C86" s="219"/>
      <c r="D86" s="219"/>
    </row>
    <row r="87" spans="1:4" ht="15.75" x14ac:dyDescent="0.25">
      <c r="A87" s="188" t="s">
        <v>74</v>
      </c>
      <c r="B87" s="221"/>
      <c r="C87" s="221">
        <f>SUM(C88)</f>
        <v>0</v>
      </c>
      <c r="D87" s="221">
        <f>SUM(D88)</f>
        <v>0</v>
      </c>
    </row>
    <row r="88" spans="1:4" ht="15.75" x14ac:dyDescent="0.25">
      <c r="A88" s="192" t="s">
        <v>75</v>
      </c>
      <c r="B88" s="219"/>
      <c r="C88" s="219"/>
      <c r="D88" s="219"/>
    </row>
    <row r="89" spans="1:4" ht="15.75" x14ac:dyDescent="0.25">
      <c r="A89" s="191" t="s">
        <v>76</v>
      </c>
      <c r="B89" s="220">
        <v>7820</v>
      </c>
      <c r="C89" s="220">
        <f>SUM(C90:C91)</f>
        <v>7820</v>
      </c>
      <c r="D89" s="220">
        <f>SUM(D90)</f>
        <v>7717</v>
      </c>
    </row>
    <row r="90" spans="1:4" ht="15.75" x14ac:dyDescent="0.25">
      <c r="A90" s="184" t="s">
        <v>77</v>
      </c>
      <c r="B90" s="219">
        <v>7820</v>
      </c>
      <c r="C90" s="219">
        <v>7820</v>
      </c>
      <c r="D90" s="219">
        <v>7717</v>
      </c>
    </row>
    <row r="91" spans="1:4" ht="15.75" x14ac:dyDescent="0.25">
      <c r="A91" s="192" t="s">
        <v>78</v>
      </c>
      <c r="B91" s="220"/>
      <c r="C91" s="220"/>
      <c r="D91" s="220"/>
    </row>
    <row r="92" spans="1:4" ht="16.5" thickBot="1" x14ac:dyDescent="0.3">
      <c r="A92" s="307" t="s">
        <v>35</v>
      </c>
      <c r="B92" s="308">
        <f>SUM(B65,B76,B89)</f>
        <v>101373</v>
      </c>
      <c r="C92" s="308">
        <f>SUM(C65,C76,C83,C89)</f>
        <v>142988</v>
      </c>
      <c r="D92" s="308">
        <f>SUM(D65,D76,D83,D89)</f>
        <v>72278</v>
      </c>
    </row>
    <row r="93" spans="1:4" ht="15.75" x14ac:dyDescent="0.25">
      <c r="A93" s="309" t="s">
        <v>273</v>
      </c>
      <c r="B93" s="310">
        <f>SUM(B65,B84,B90,)</f>
        <v>89632</v>
      </c>
      <c r="C93" s="310">
        <f>SUM(C65,C84,C90)</f>
        <v>128156</v>
      </c>
      <c r="D93" s="310">
        <f>SUM(D65,D84,D90)</f>
        <v>58358</v>
      </c>
    </row>
    <row r="94" spans="1:4" ht="15.75" x14ac:dyDescent="0.25">
      <c r="A94" s="305" t="s">
        <v>274</v>
      </c>
      <c r="B94" s="306">
        <f>SUM(B76,B88,B91)</f>
        <v>11741</v>
      </c>
      <c r="C94" s="306">
        <f>SUM(C76,C87,C91)</f>
        <v>14832</v>
      </c>
      <c r="D94" s="306">
        <f>SUM(D76,D87,D91)</f>
        <v>13920</v>
      </c>
    </row>
    <row r="96" spans="1:4" ht="25.5" x14ac:dyDescent="0.2">
      <c r="A96" s="284" t="s">
        <v>245</v>
      </c>
      <c r="B96" s="289" t="s">
        <v>256</v>
      </c>
      <c r="C96" s="303" t="s">
        <v>275</v>
      </c>
      <c r="D96" s="303" t="s">
        <v>276</v>
      </c>
    </row>
    <row r="97" spans="1:4" x14ac:dyDescent="0.2">
      <c r="A97" s="286" t="s">
        <v>257</v>
      </c>
      <c r="B97" s="290">
        <v>21067</v>
      </c>
      <c r="C97" s="290">
        <v>21195</v>
      </c>
      <c r="D97" s="304">
        <v>8606</v>
      </c>
    </row>
    <row r="98" spans="1:4" x14ac:dyDescent="0.2">
      <c r="A98" s="288" t="s">
        <v>258</v>
      </c>
      <c r="B98" s="290">
        <v>-21067</v>
      </c>
      <c r="C98" s="290">
        <v>-21195</v>
      </c>
      <c r="D98" s="304">
        <v>-8606</v>
      </c>
    </row>
  </sheetData>
  <phoneticPr fontId="1" type="noConversion"/>
  <pageMargins left="0.19685039370078741" right="0.19685039370078741" top="0.39370078740157483" bottom="0.39370078740157483" header="0.51181102362204722" footer="0.51181102362204722"/>
  <pageSetup paperSize="9" orientation="portrait" horizontalDpi="4294967293" r:id="rId1"/>
  <headerFooter alignWithMargins="0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/>
  <dimension ref="A2:H24"/>
  <sheetViews>
    <sheetView tabSelected="1" topLeftCell="A7" workbookViewId="0">
      <selection activeCell="I21" sqref="I21"/>
    </sheetView>
  </sheetViews>
  <sheetFormatPr defaultRowHeight="12.75" x14ac:dyDescent="0.2"/>
  <cols>
    <col min="1" max="1" width="44.140625" customWidth="1"/>
    <col min="2" max="2" width="16.42578125" customWidth="1"/>
    <col min="3" max="3" width="16.28515625" customWidth="1"/>
    <col min="4" max="4" width="27.42578125" customWidth="1"/>
    <col min="5" max="7" width="9.140625" customWidth="1"/>
  </cols>
  <sheetData>
    <row r="2" spans="1:8" x14ac:dyDescent="0.2">
      <c r="D2" s="164"/>
      <c r="F2" s="164" t="s">
        <v>305</v>
      </c>
      <c r="H2" s="164"/>
    </row>
    <row r="3" spans="1:8" x14ac:dyDescent="0.2">
      <c r="D3" s="164"/>
      <c r="H3" s="164"/>
    </row>
    <row r="5" spans="1:8" ht="15.75" x14ac:dyDescent="0.25">
      <c r="A5" s="198" t="s">
        <v>222</v>
      </c>
    </row>
    <row r="6" spans="1:8" ht="15.75" x14ac:dyDescent="0.25">
      <c r="A6" s="198"/>
    </row>
    <row r="7" spans="1:8" ht="15.75" x14ac:dyDescent="0.25">
      <c r="A7" s="198"/>
    </row>
    <row r="8" spans="1:8" ht="15" customHeight="1" thickBot="1" x14ac:dyDescent="0.25"/>
    <row r="9" spans="1:8" ht="16.5" customHeight="1" thickBot="1" x14ac:dyDescent="0.25">
      <c r="A9" s="279" t="s">
        <v>0</v>
      </c>
      <c r="B9" s="429" t="s">
        <v>223</v>
      </c>
      <c r="C9" s="430" t="s">
        <v>224</v>
      </c>
      <c r="D9" s="431" t="s">
        <v>366</v>
      </c>
      <c r="G9" s="180"/>
      <c r="H9" s="164"/>
    </row>
    <row r="10" spans="1:8" ht="16.5" customHeight="1" x14ac:dyDescent="0.2">
      <c r="A10" s="249" t="s">
        <v>225</v>
      </c>
      <c r="B10" s="278">
        <v>350</v>
      </c>
      <c r="C10" s="73">
        <v>4365</v>
      </c>
      <c r="D10" s="74">
        <v>2353</v>
      </c>
      <c r="G10" s="164"/>
      <c r="H10" s="164"/>
    </row>
    <row r="11" spans="1:8" ht="16.5" customHeight="1" x14ac:dyDescent="0.2">
      <c r="A11" s="179" t="s">
        <v>226</v>
      </c>
      <c r="B11" s="18">
        <v>1600</v>
      </c>
      <c r="C11" s="18">
        <v>14151</v>
      </c>
      <c r="D11" s="20">
        <v>8915</v>
      </c>
    </row>
    <row r="12" spans="1:8" ht="16.5" customHeight="1" x14ac:dyDescent="0.2">
      <c r="A12" s="179" t="s">
        <v>227</v>
      </c>
      <c r="B12" s="18">
        <v>1000</v>
      </c>
      <c r="C12" s="18"/>
      <c r="D12" s="20">
        <v>150</v>
      </c>
    </row>
    <row r="13" spans="1:8" ht="16.5" customHeight="1" x14ac:dyDescent="0.2">
      <c r="A13" s="179" t="s">
        <v>228</v>
      </c>
      <c r="B13" s="18">
        <v>500</v>
      </c>
      <c r="C13" s="18"/>
      <c r="D13" s="20">
        <v>0</v>
      </c>
    </row>
    <row r="14" spans="1:8" ht="16.5" customHeight="1" x14ac:dyDescent="0.2">
      <c r="A14" s="179" t="s">
        <v>229</v>
      </c>
      <c r="B14" s="18">
        <v>160</v>
      </c>
      <c r="C14" s="18"/>
      <c r="D14" s="20">
        <v>60</v>
      </c>
      <c r="G14" s="164"/>
      <c r="H14" s="164"/>
    </row>
    <row r="15" spans="1:8" ht="16.5" customHeight="1" x14ac:dyDescent="0.2">
      <c r="A15" s="179" t="s">
        <v>233</v>
      </c>
      <c r="B15" s="18">
        <v>10541</v>
      </c>
      <c r="C15" s="18"/>
      <c r="D15" s="20">
        <v>572</v>
      </c>
    </row>
    <row r="16" spans="1:8" ht="16.5" customHeight="1" x14ac:dyDescent="0.2">
      <c r="A16" s="19"/>
      <c r="B16" s="18"/>
      <c r="C16" s="18"/>
      <c r="D16" s="20"/>
      <c r="G16" s="164"/>
    </row>
    <row r="17" spans="1:4" ht="16.5" customHeight="1" x14ac:dyDescent="0.2">
      <c r="A17" s="179" t="s">
        <v>230</v>
      </c>
      <c r="B17" s="18"/>
      <c r="C17" s="18"/>
      <c r="D17" s="20"/>
    </row>
    <row r="18" spans="1:4" ht="16.5" customHeight="1" x14ac:dyDescent="0.2">
      <c r="A18" s="179" t="s">
        <v>231</v>
      </c>
      <c r="B18" s="18"/>
      <c r="C18" s="18"/>
      <c r="D18" s="20"/>
    </row>
    <row r="19" spans="1:4" ht="16.5" customHeight="1" x14ac:dyDescent="0.2">
      <c r="A19" s="179" t="s">
        <v>232</v>
      </c>
      <c r="B19" s="18"/>
      <c r="C19" s="18">
        <v>30</v>
      </c>
      <c r="D19" s="20">
        <v>30</v>
      </c>
    </row>
    <row r="20" spans="1:4" ht="16.5" customHeight="1" x14ac:dyDescent="0.2">
      <c r="A20" s="179"/>
      <c r="B20" s="18"/>
      <c r="C20" s="18"/>
      <c r="D20" s="20"/>
    </row>
    <row r="21" spans="1:4" ht="16.5" customHeight="1" x14ac:dyDescent="0.2">
      <c r="A21" s="19"/>
      <c r="B21" s="18"/>
      <c r="C21" s="18"/>
      <c r="D21" s="20"/>
    </row>
    <row r="22" spans="1:4" ht="16.5" customHeight="1" x14ac:dyDescent="0.2">
      <c r="A22" s="280" t="s">
        <v>22</v>
      </c>
      <c r="B22" s="18">
        <f>SUM(B10:B21)</f>
        <v>14151</v>
      </c>
      <c r="C22" s="18">
        <f>SUM(C10:C21)</f>
        <v>18546</v>
      </c>
      <c r="D22" s="20">
        <v>12080</v>
      </c>
    </row>
    <row r="23" spans="1:4" ht="16.5" customHeight="1" x14ac:dyDescent="0.2">
      <c r="A23" s="19"/>
      <c r="B23" s="18"/>
      <c r="C23" s="18"/>
      <c r="D23" s="20"/>
    </row>
    <row r="24" spans="1:4" ht="16.5" customHeight="1" thickBot="1" x14ac:dyDescent="0.25">
      <c r="A24" s="70"/>
      <c r="B24" s="71"/>
      <c r="C24" s="71"/>
      <c r="D24" s="72"/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3:H13"/>
  <sheetViews>
    <sheetView workbookViewId="0">
      <selection activeCell="C3" sqref="C3"/>
    </sheetView>
  </sheetViews>
  <sheetFormatPr defaultRowHeight="12.75" x14ac:dyDescent="0.2"/>
  <cols>
    <col min="2" max="2" width="17.7109375" customWidth="1"/>
    <col min="3" max="3" width="17.28515625" customWidth="1"/>
    <col min="4" max="4" width="19.28515625" customWidth="1"/>
  </cols>
  <sheetData>
    <row r="3" spans="1:8" x14ac:dyDescent="0.2">
      <c r="C3" s="164"/>
      <c r="D3" s="164" t="s">
        <v>304</v>
      </c>
      <c r="F3" s="164"/>
      <c r="H3" s="164"/>
    </row>
    <row r="6" spans="1:8" ht="13.5" x14ac:dyDescent="0.2">
      <c r="A6" s="271" t="s">
        <v>91</v>
      </c>
    </row>
    <row r="9" spans="1:8" ht="21" customHeight="1" x14ac:dyDescent="0.2">
      <c r="B9" s="32"/>
      <c r="C9" s="141"/>
      <c r="D9" s="141"/>
    </row>
    <row r="10" spans="1:8" ht="18" customHeight="1" thickBot="1" x14ac:dyDescent="0.25">
      <c r="B10" s="141"/>
      <c r="C10" s="32"/>
      <c r="D10" s="200" t="s">
        <v>13</v>
      </c>
    </row>
    <row r="11" spans="1:8" ht="31.5" customHeight="1" x14ac:dyDescent="0.2">
      <c r="B11" s="104"/>
      <c r="C11" s="268" t="s">
        <v>120</v>
      </c>
      <c r="D11" s="106" t="s">
        <v>121</v>
      </c>
    </row>
    <row r="12" spans="1:8" ht="21" customHeight="1" x14ac:dyDescent="0.2">
      <c r="B12" s="165" t="s">
        <v>93</v>
      </c>
      <c r="C12" s="269"/>
      <c r="D12" s="20"/>
    </row>
    <row r="13" spans="1:8" ht="27.75" customHeight="1" thickBot="1" x14ac:dyDescent="0.25">
      <c r="B13" s="267" t="s">
        <v>94</v>
      </c>
      <c r="C13" s="71"/>
      <c r="D13" s="270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F71"/>
  <sheetViews>
    <sheetView zoomScaleNormal="100" workbookViewId="0"/>
  </sheetViews>
  <sheetFormatPr defaultRowHeight="12.75" x14ac:dyDescent="0.2"/>
  <cols>
    <col min="1" max="1" width="60.7109375" customWidth="1"/>
    <col min="2" max="2" width="13.28515625" customWidth="1"/>
    <col min="3" max="3" width="14.28515625" customWidth="1"/>
    <col min="4" max="4" width="13.7109375" customWidth="1"/>
    <col min="5" max="8" width="9.140625" customWidth="1"/>
  </cols>
  <sheetData>
    <row r="1" spans="1:4" x14ac:dyDescent="0.2">
      <c r="A1" s="9"/>
      <c r="B1" s="10"/>
      <c r="C1" s="10"/>
      <c r="D1" s="9" t="s">
        <v>356</v>
      </c>
    </row>
    <row r="2" spans="1:4" x14ac:dyDescent="0.2">
      <c r="A2" s="9"/>
      <c r="B2" s="9"/>
      <c r="C2" s="9"/>
      <c r="D2" s="9"/>
    </row>
    <row r="3" spans="1:4" ht="15.75" x14ac:dyDescent="0.25">
      <c r="A3" s="438" t="s">
        <v>218</v>
      </c>
      <c r="B3" s="438"/>
    </row>
    <row r="4" spans="1:4" ht="15.75" thickBot="1" x14ac:dyDescent="0.25">
      <c r="A4" s="9"/>
      <c r="B4" s="166" t="s">
        <v>13</v>
      </c>
      <c r="C4" s="166"/>
      <c r="D4" s="166"/>
    </row>
    <row r="5" spans="1:4" ht="29.25" thickBot="1" x14ac:dyDescent="0.25">
      <c r="A5" s="121" t="s">
        <v>0</v>
      </c>
      <c r="B5" s="122" t="s">
        <v>124</v>
      </c>
      <c r="C5" s="122" t="s">
        <v>264</v>
      </c>
      <c r="D5" s="122" t="s">
        <v>268</v>
      </c>
    </row>
    <row r="6" spans="1:4" ht="14.25" x14ac:dyDescent="0.2">
      <c r="A6" s="228" t="s">
        <v>164</v>
      </c>
      <c r="B6" s="229">
        <f>SUM(B7,B14,B15,)</f>
        <v>85689</v>
      </c>
      <c r="C6" s="229">
        <f>SUM(C7,C15)</f>
        <v>126104</v>
      </c>
      <c r="D6" s="229">
        <f>SUM(D7,D15)</f>
        <v>65549</v>
      </c>
    </row>
    <row r="7" spans="1:4" ht="15" x14ac:dyDescent="0.25">
      <c r="A7" s="250" t="s">
        <v>165</v>
      </c>
      <c r="B7" s="251">
        <f>SUM(B8:B13)</f>
        <v>79603</v>
      </c>
      <c r="C7" s="251">
        <f>SUM(C8:C13)</f>
        <v>81107</v>
      </c>
      <c r="D7" s="251">
        <f>SUM(D8:D13)</f>
        <v>42465</v>
      </c>
    </row>
    <row r="8" spans="1:4" ht="15" x14ac:dyDescent="0.25">
      <c r="A8" s="113" t="s">
        <v>166</v>
      </c>
      <c r="B8" s="109">
        <v>10638</v>
      </c>
      <c r="C8" s="109">
        <v>10638</v>
      </c>
      <c r="D8" s="109">
        <v>5560</v>
      </c>
    </row>
    <row r="9" spans="1:4" ht="15" x14ac:dyDescent="0.25">
      <c r="A9" s="113" t="s">
        <v>167</v>
      </c>
      <c r="B9" s="108">
        <v>16880</v>
      </c>
      <c r="C9" s="108">
        <v>16880</v>
      </c>
      <c r="D9" s="108">
        <v>8497</v>
      </c>
    </row>
    <row r="10" spans="1:4" ht="15" x14ac:dyDescent="0.25">
      <c r="A10" s="113" t="s">
        <v>168</v>
      </c>
      <c r="B10" s="108">
        <v>26288</v>
      </c>
      <c r="C10" s="108">
        <v>26288</v>
      </c>
      <c r="D10" s="108">
        <v>17692</v>
      </c>
    </row>
    <row r="11" spans="1:4" ht="15" x14ac:dyDescent="0.25">
      <c r="A11" s="113" t="s">
        <v>169</v>
      </c>
      <c r="B11" s="108">
        <v>1200</v>
      </c>
      <c r="C11" s="108">
        <v>1200</v>
      </c>
      <c r="D11" s="108">
        <v>624</v>
      </c>
    </row>
    <row r="12" spans="1:4" ht="15" x14ac:dyDescent="0.25">
      <c r="A12" s="113" t="s">
        <v>170</v>
      </c>
      <c r="B12" s="109">
        <v>24597</v>
      </c>
      <c r="C12" s="109">
        <v>26101</v>
      </c>
      <c r="D12" s="109">
        <v>10092</v>
      </c>
    </row>
    <row r="13" spans="1:4" ht="15" x14ac:dyDescent="0.2">
      <c r="A13" s="38" t="s">
        <v>171</v>
      </c>
      <c r="B13" s="109"/>
      <c r="C13" s="109"/>
      <c r="D13" s="109"/>
    </row>
    <row r="14" spans="1:4" ht="15" x14ac:dyDescent="0.2">
      <c r="A14" s="262" t="s">
        <v>172</v>
      </c>
      <c r="B14" s="251"/>
      <c r="C14" s="251"/>
      <c r="D14" s="251"/>
    </row>
    <row r="15" spans="1:4" ht="15" x14ac:dyDescent="0.25">
      <c r="A15" s="250" t="s">
        <v>173</v>
      </c>
      <c r="B15" s="251">
        <v>6086</v>
      </c>
      <c r="C15" s="251">
        <v>44997</v>
      </c>
      <c r="D15" s="251">
        <v>23084</v>
      </c>
    </row>
    <row r="16" spans="1:4" ht="12.75" customHeight="1" x14ac:dyDescent="0.2">
      <c r="A16" s="115"/>
      <c r="B16" s="109"/>
      <c r="C16" s="109"/>
      <c r="D16" s="109"/>
    </row>
    <row r="17" spans="1:4" ht="14.25" x14ac:dyDescent="0.2">
      <c r="A17" s="114" t="s">
        <v>174</v>
      </c>
      <c r="B17" s="201">
        <f>SUM(B18:B19)</f>
        <v>9981</v>
      </c>
      <c r="C17" s="201">
        <f>SUM(C18:C19)</f>
        <v>9981</v>
      </c>
      <c r="D17" s="201">
        <f>SUM(D18:D19)</f>
        <v>6097</v>
      </c>
    </row>
    <row r="18" spans="1:4" ht="15" x14ac:dyDescent="0.2">
      <c r="A18" s="112" t="s">
        <v>175</v>
      </c>
      <c r="B18" s="109"/>
      <c r="C18" s="109"/>
      <c r="D18" s="109"/>
    </row>
    <row r="19" spans="1:4" ht="15" x14ac:dyDescent="0.2">
      <c r="A19" s="112" t="s">
        <v>176</v>
      </c>
      <c r="B19" s="251">
        <v>9981</v>
      </c>
      <c r="C19" s="251">
        <v>9981</v>
      </c>
      <c r="D19" s="251">
        <v>6097</v>
      </c>
    </row>
    <row r="20" spans="1:4" ht="12.75" customHeight="1" x14ac:dyDescent="0.2">
      <c r="A20" s="112"/>
      <c r="B20" s="251"/>
      <c r="C20" s="251"/>
      <c r="D20" s="251"/>
    </row>
    <row r="21" spans="1:4" ht="14.25" x14ac:dyDescent="0.2">
      <c r="A21" s="189" t="s">
        <v>177</v>
      </c>
      <c r="B21" s="201">
        <f>SUM(B22,B23,B25,B29)</f>
        <v>3870</v>
      </c>
      <c r="C21" s="201">
        <f>SUM(C22,C23,C25,C29)</f>
        <v>3870</v>
      </c>
      <c r="D21" s="201">
        <f>SUM(D23,D25,D29)</f>
        <v>2149</v>
      </c>
    </row>
    <row r="22" spans="1:4" ht="15" x14ac:dyDescent="0.2">
      <c r="A22" s="112" t="s">
        <v>178</v>
      </c>
      <c r="B22" s="251"/>
      <c r="C22" s="251"/>
      <c r="D22" s="251"/>
    </row>
    <row r="23" spans="1:4" ht="15" x14ac:dyDescent="0.2">
      <c r="A23" s="112" t="s">
        <v>179</v>
      </c>
      <c r="B23" s="251">
        <v>700</v>
      </c>
      <c r="C23" s="251">
        <f>SUM(C24)</f>
        <v>700</v>
      </c>
      <c r="D23" s="251">
        <f>SUM(D24)</f>
        <v>519</v>
      </c>
    </row>
    <row r="24" spans="1:4" ht="15" x14ac:dyDescent="0.2">
      <c r="A24" s="110" t="s">
        <v>180</v>
      </c>
      <c r="B24" s="109">
        <v>700</v>
      </c>
      <c r="C24" s="109">
        <v>700</v>
      </c>
      <c r="D24" s="109">
        <v>519</v>
      </c>
    </row>
    <row r="25" spans="1:4" ht="15" x14ac:dyDescent="0.2">
      <c r="A25" s="112" t="s">
        <v>181</v>
      </c>
      <c r="B25" s="251">
        <f>SUM(B27:B28)</f>
        <v>2750</v>
      </c>
      <c r="C25" s="251">
        <f>SUM(C27:C28)</f>
        <v>2750</v>
      </c>
      <c r="D25" s="251">
        <f>SUM(D27:D28)</f>
        <v>1561</v>
      </c>
    </row>
    <row r="26" spans="1:4" ht="15" x14ac:dyDescent="0.2">
      <c r="A26" s="38" t="s">
        <v>182</v>
      </c>
      <c r="B26" s="109">
        <v>2000</v>
      </c>
      <c r="C26" s="109">
        <f>SUM(C27)</f>
        <v>2000</v>
      </c>
      <c r="D26" s="109">
        <f>SUM(D27)</f>
        <v>1154</v>
      </c>
    </row>
    <row r="27" spans="1:4" ht="15" x14ac:dyDescent="0.2">
      <c r="A27" s="38" t="s">
        <v>183</v>
      </c>
      <c r="B27" s="109">
        <v>2000</v>
      </c>
      <c r="C27" s="109">
        <v>2000</v>
      </c>
      <c r="D27" s="109">
        <v>1154</v>
      </c>
    </row>
    <row r="28" spans="1:4" ht="15" x14ac:dyDescent="0.2">
      <c r="A28" s="38" t="s">
        <v>184</v>
      </c>
      <c r="B28" s="109">
        <v>750</v>
      </c>
      <c r="C28" s="109">
        <v>750</v>
      </c>
      <c r="D28" s="109">
        <v>407</v>
      </c>
    </row>
    <row r="29" spans="1:4" ht="15" x14ac:dyDescent="0.2">
      <c r="A29" s="112" t="s">
        <v>185</v>
      </c>
      <c r="B29" s="263">
        <v>420</v>
      </c>
      <c r="C29" s="263">
        <v>420</v>
      </c>
      <c r="D29" s="263">
        <v>69</v>
      </c>
    </row>
    <row r="30" spans="1:4" ht="12.75" customHeight="1" x14ac:dyDescent="0.2">
      <c r="A30" s="112"/>
      <c r="B30" s="263"/>
      <c r="C30" s="263"/>
      <c r="D30" s="263"/>
    </row>
    <row r="31" spans="1:4" ht="14.25" x14ac:dyDescent="0.2">
      <c r="A31" s="189" t="s">
        <v>192</v>
      </c>
      <c r="B31" s="201">
        <f>SUM(B32:B37)</f>
        <v>1623</v>
      </c>
      <c r="C31" s="201">
        <f>SUM(C32:C37)</f>
        <v>1623</v>
      </c>
      <c r="D31" s="201">
        <f>SUM(D32:D37)</f>
        <v>414</v>
      </c>
    </row>
    <row r="32" spans="1:4" ht="15" x14ac:dyDescent="0.2">
      <c r="A32" s="38" t="s">
        <v>186</v>
      </c>
      <c r="B32" s="111"/>
      <c r="C32" s="111"/>
      <c r="D32" s="111">
        <v>40</v>
      </c>
    </row>
    <row r="33" spans="1:6" ht="15" x14ac:dyDescent="0.25">
      <c r="A33" s="113" t="s">
        <v>187</v>
      </c>
      <c r="B33" s="109">
        <v>200</v>
      </c>
      <c r="C33" s="109">
        <v>200</v>
      </c>
      <c r="D33" s="109">
        <v>174</v>
      </c>
    </row>
    <row r="34" spans="1:6" ht="15" x14ac:dyDescent="0.2">
      <c r="A34" s="38" t="s">
        <v>188</v>
      </c>
      <c r="B34" s="109">
        <v>550</v>
      </c>
      <c r="C34" s="109">
        <v>550</v>
      </c>
      <c r="D34" s="109">
        <v>200</v>
      </c>
      <c r="F34" s="294"/>
    </row>
    <row r="35" spans="1:6" ht="15" x14ac:dyDescent="0.25">
      <c r="A35" s="113" t="s">
        <v>189</v>
      </c>
      <c r="B35" s="109">
        <v>836</v>
      </c>
      <c r="C35" s="109">
        <v>836</v>
      </c>
      <c r="D35" s="109"/>
      <c r="F35" s="294"/>
    </row>
    <row r="36" spans="1:6" ht="15" x14ac:dyDescent="0.25">
      <c r="A36" s="113" t="s">
        <v>190</v>
      </c>
      <c r="B36" s="109">
        <v>2</v>
      </c>
      <c r="C36" s="109">
        <v>2</v>
      </c>
      <c r="D36" s="109"/>
      <c r="F36" s="294"/>
    </row>
    <row r="37" spans="1:6" ht="15" x14ac:dyDescent="0.2">
      <c r="A37" s="295" t="s">
        <v>191</v>
      </c>
      <c r="B37" s="296">
        <v>35</v>
      </c>
      <c r="C37" s="296">
        <v>35</v>
      </c>
      <c r="D37" s="296"/>
    </row>
    <row r="38" spans="1:6" ht="12.75" customHeight="1" x14ac:dyDescent="0.2">
      <c r="A38" s="297"/>
      <c r="B38" s="109"/>
      <c r="C38" s="299"/>
      <c r="D38" s="298"/>
    </row>
    <row r="39" spans="1:6" ht="14.25" x14ac:dyDescent="0.2">
      <c r="A39" s="228" t="s">
        <v>193</v>
      </c>
      <c r="B39" s="264">
        <f>SUM(B40:B41)</f>
        <v>0</v>
      </c>
      <c r="C39" s="264">
        <f>SUM(C40:C41)</f>
        <v>1200</v>
      </c>
      <c r="D39" s="264">
        <f>SUM(D40:D41)</f>
        <v>1200</v>
      </c>
    </row>
    <row r="40" spans="1:6" ht="15" customHeight="1" x14ac:dyDescent="0.25">
      <c r="A40" s="112" t="s">
        <v>195</v>
      </c>
      <c r="B40" s="117"/>
      <c r="C40" s="117">
        <v>1200</v>
      </c>
      <c r="D40" s="117">
        <v>1200</v>
      </c>
    </row>
    <row r="41" spans="1:6" ht="15" customHeight="1" x14ac:dyDescent="0.25">
      <c r="A41" s="112" t="s">
        <v>196</v>
      </c>
      <c r="B41" s="117"/>
      <c r="C41" s="117"/>
      <c r="D41" s="117"/>
    </row>
    <row r="42" spans="1:6" ht="12.75" customHeight="1" x14ac:dyDescent="0.25">
      <c r="A42" s="110"/>
      <c r="B42" s="117"/>
      <c r="C42" s="117"/>
      <c r="D42" s="117"/>
    </row>
    <row r="43" spans="1:6" ht="15" customHeight="1" x14ac:dyDescent="0.2">
      <c r="A43" s="189" t="s">
        <v>194</v>
      </c>
      <c r="B43" s="118">
        <f>SUM(B44:B45)</f>
        <v>210</v>
      </c>
      <c r="C43" s="118">
        <f>SUM(C44:C45)</f>
        <v>210</v>
      </c>
      <c r="D43" s="118">
        <f>SUM(D44:D45)</f>
        <v>261</v>
      </c>
    </row>
    <row r="44" spans="1:6" ht="15" customHeight="1" x14ac:dyDescent="0.2">
      <c r="A44" s="112" t="s">
        <v>197</v>
      </c>
      <c r="B44" s="275">
        <v>210</v>
      </c>
      <c r="C44" s="275">
        <v>210</v>
      </c>
      <c r="D44" s="275">
        <v>261</v>
      </c>
    </row>
    <row r="45" spans="1:6" ht="15" customHeight="1" x14ac:dyDescent="0.2">
      <c r="A45" s="112" t="s">
        <v>198</v>
      </c>
      <c r="B45" s="120"/>
      <c r="C45" s="120"/>
      <c r="D45" s="120"/>
    </row>
    <row r="46" spans="1:6" ht="12.75" customHeight="1" x14ac:dyDescent="0.2">
      <c r="A46" s="38"/>
      <c r="B46" s="120"/>
      <c r="C46" s="120"/>
      <c r="D46" s="120"/>
    </row>
    <row r="47" spans="1:6" ht="15" customHeight="1" x14ac:dyDescent="0.2">
      <c r="A47" s="189" t="s">
        <v>199</v>
      </c>
      <c r="B47" s="119">
        <f>SUM(B48)</f>
        <v>0</v>
      </c>
      <c r="C47" s="119">
        <f>SUM(C48)</f>
        <v>0</v>
      </c>
      <c r="D47" s="119">
        <f>SUM(D48)</f>
        <v>0</v>
      </c>
    </row>
    <row r="48" spans="1:6" ht="15" x14ac:dyDescent="0.25">
      <c r="A48" s="112" t="s">
        <v>200</v>
      </c>
      <c r="B48" s="117"/>
      <c r="C48" s="117"/>
      <c r="D48" s="117"/>
    </row>
    <row r="49" spans="1:4" ht="12.75" customHeight="1" x14ac:dyDescent="0.25">
      <c r="A49" s="112"/>
      <c r="B49" s="116"/>
      <c r="C49" s="116"/>
      <c r="D49" s="116"/>
    </row>
    <row r="50" spans="1:4" ht="14.25" x14ac:dyDescent="0.2">
      <c r="A50" s="189" t="s">
        <v>201</v>
      </c>
      <c r="B50" s="118">
        <f>SUM(B51,B54,B55,B57,B58)</f>
        <v>21067</v>
      </c>
      <c r="C50" s="118">
        <f>SUM(C51,C54,C55,C57,C58)</f>
        <v>21195</v>
      </c>
      <c r="D50" s="118">
        <f>SUM(D51,D54,D55,D57,D58)</f>
        <v>15960</v>
      </c>
    </row>
    <row r="51" spans="1:4" ht="15" customHeight="1" x14ac:dyDescent="0.25">
      <c r="A51" s="112" t="s">
        <v>202</v>
      </c>
      <c r="B51" s="116"/>
      <c r="C51" s="116"/>
      <c r="D51" s="116"/>
    </row>
    <row r="52" spans="1:4" ht="15" customHeight="1" x14ac:dyDescent="0.2">
      <c r="A52" s="38" t="s">
        <v>203</v>
      </c>
      <c r="B52" s="120"/>
      <c r="C52" s="120"/>
      <c r="D52" s="120"/>
    </row>
    <row r="53" spans="1:4" ht="15" customHeight="1" x14ac:dyDescent="0.25">
      <c r="A53" s="38" t="s">
        <v>204</v>
      </c>
      <c r="B53" s="117"/>
      <c r="C53" s="117"/>
      <c r="D53" s="117"/>
    </row>
    <row r="54" spans="1:4" ht="15" customHeight="1" x14ac:dyDescent="0.2">
      <c r="A54" s="112" t="s">
        <v>205</v>
      </c>
      <c r="B54" s="118"/>
      <c r="C54" s="118"/>
      <c r="D54" s="118"/>
    </row>
    <row r="55" spans="1:4" ht="15" customHeight="1" x14ac:dyDescent="0.25">
      <c r="A55" s="250" t="s">
        <v>206</v>
      </c>
      <c r="B55" s="119"/>
      <c r="C55" s="119"/>
      <c r="D55" s="119">
        <f>SUM(D56)</f>
        <v>7354</v>
      </c>
    </row>
    <row r="56" spans="1:4" ht="15" customHeight="1" x14ac:dyDescent="0.25">
      <c r="A56" s="113" t="s">
        <v>207</v>
      </c>
      <c r="B56" s="119"/>
      <c r="C56" s="119"/>
      <c r="D56" s="119">
        <v>7354</v>
      </c>
    </row>
    <row r="57" spans="1:4" ht="15" customHeight="1" x14ac:dyDescent="0.25">
      <c r="A57" s="250" t="s">
        <v>208</v>
      </c>
      <c r="B57" s="120"/>
      <c r="C57" s="120"/>
      <c r="D57" s="120"/>
    </row>
    <row r="58" spans="1:4" ht="15" customHeight="1" thickBot="1" x14ac:dyDescent="0.3">
      <c r="A58" s="112" t="s">
        <v>209</v>
      </c>
      <c r="B58" s="116">
        <v>21067</v>
      </c>
      <c r="C58" s="116">
        <v>21195</v>
      </c>
      <c r="D58" s="116">
        <v>8606</v>
      </c>
    </row>
    <row r="59" spans="1:4" ht="15.75" customHeight="1" thickBot="1" x14ac:dyDescent="0.3">
      <c r="A59" s="276" t="s">
        <v>210</v>
      </c>
      <c r="B59" s="277">
        <f>SUM(B6,B17,B21,B31,B39,B43,B47,B50,)</f>
        <v>122440</v>
      </c>
      <c r="C59" s="277">
        <f>SUM(C6,C17,C21,C31,C39,C43,C47,C50)</f>
        <v>164183</v>
      </c>
      <c r="D59" s="277">
        <f>SUM(D6,D17,D21,D31,D39,D43,D47,D50)</f>
        <v>91630</v>
      </c>
    </row>
    <row r="60" spans="1:4" x14ac:dyDescent="0.2">
      <c r="A60" s="32"/>
      <c r="B60" s="32"/>
      <c r="C60" s="294"/>
      <c r="D60" s="294"/>
    </row>
    <row r="61" spans="1:4" x14ac:dyDescent="0.2">
      <c r="A61" s="32"/>
      <c r="B61" s="32"/>
      <c r="C61" s="294"/>
      <c r="D61" s="294"/>
    </row>
    <row r="62" spans="1:4" x14ac:dyDescent="0.2">
      <c r="A62" s="32"/>
      <c r="B62" s="32"/>
      <c r="C62" s="294"/>
      <c r="D62" s="294"/>
    </row>
    <row r="63" spans="1:4" x14ac:dyDescent="0.2">
      <c r="A63" s="32"/>
      <c r="B63" s="32"/>
      <c r="C63" s="294"/>
      <c r="D63" s="294"/>
    </row>
    <row r="64" spans="1:4" x14ac:dyDescent="0.2">
      <c r="A64" s="32"/>
      <c r="B64" s="32"/>
      <c r="C64" s="294"/>
      <c r="D64" s="294"/>
    </row>
    <row r="65" spans="1:4" x14ac:dyDescent="0.2">
      <c r="A65" s="32"/>
      <c r="B65" s="32"/>
      <c r="C65" s="294"/>
      <c r="D65" s="294"/>
    </row>
    <row r="66" spans="1:4" x14ac:dyDescent="0.2">
      <c r="A66" s="32"/>
      <c r="B66" s="32"/>
      <c r="C66" s="294"/>
      <c r="D66" s="294"/>
    </row>
    <row r="67" spans="1:4" x14ac:dyDescent="0.2">
      <c r="A67" s="32"/>
      <c r="B67" s="32"/>
      <c r="C67" s="294"/>
      <c r="D67" s="294"/>
    </row>
    <row r="68" spans="1:4" x14ac:dyDescent="0.2">
      <c r="A68" s="32"/>
      <c r="B68" s="32"/>
      <c r="C68" s="294"/>
      <c r="D68" s="294"/>
    </row>
    <row r="69" spans="1:4" x14ac:dyDescent="0.2">
      <c r="A69" s="32"/>
      <c r="B69" s="32"/>
      <c r="C69" s="294"/>
      <c r="D69" s="294"/>
    </row>
    <row r="70" spans="1:4" x14ac:dyDescent="0.2">
      <c r="A70" s="32"/>
      <c r="B70" s="32"/>
      <c r="C70" s="294"/>
      <c r="D70" s="294"/>
    </row>
    <row r="71" spans="1:4" x14ac:dyDescent="0.2">
      <c r="A71" s="32"/>
      <c r="B71" s="32"/>
      <c r="C71" s="294"/>
      <c r="D71" s="294"/>
    </row>
  </sheetData>
  <mergeCells count="1">
    <mergeCell ref="A3:B3"/>
  </mergeCells>
  <phoneticPr fontId="0" type="noConversion"/>
  <pageMargins left="0.19685039370078741" right="0.19685039370078741" top="0.39370078740157483" bottom="0.39370078740157483" header="0.51181102362204722" footer="0.51181102362204722"/>
  <pageSetup paperSize="9" scale="90" fitToWidth="0" fitToHeight="0" orientation="portrait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zoomScaleNormal="100" workbookViewId="0"/>
  </sheetViews>
  <sheetFormatPr defaultRowHeight="12.75" x14ac:dyDescent="0.2"/>
  <cols>
    <col min="1" max="1" width="60.7109375" customWidth="1"/>
    <col min="2" max="2" width="13.28515625" customWidth="1"/>
    <col min="3" max="3" width="14.28515625" customWidth="1"/>
    <col min="4" max="4" width="13.7109375" customWidth="1"/>
    <col min="5" max="8" width="9.140625" customWidth="1"/>
  </cols>
  <sheetData>
    <row r="1" spans="1:4" x14ac:dyDescent="0.2">
      <c r="A1" s="9"/>
      <c r="B1" s="10"/>
      <c r="C1" s="10"/>
      <c r="D1" s="9" t="s">
        <v>357</v>
      </c>
    </row>
    <row r="2" spans="1:4" x14ac:dyDescent="0.2">
      <c r="A2" s="9"/>
      <c r="B2" s="9"/>
      <c r="C2" s="9"/>
      <c r="D2" s="9"/>
    </row>
    <row r="3" spans="1:4" ht="15.75" x14ac:dyDescent="0.25">
      <c r="A3" s="438" t="s">
        <v>218</v>
      </c>
      <c r="B3" s="438"/>
    </row>
    <row r="4" spans="1:4" ht="15.75" thickBot="1" x14ac:dyDescent="0.25">
      <c r="A4" s="9"/>
      <c r="B4" s="166" t="s">
        <v>13</v>
      </c>
      <c r="C4" s="166"/>
      <c r="D4" s="166"/>
    </row>
    <row r="5" spans="1:4" ht="29.25" thickBot="1" x14ac:dyDescent="0.25">
      <c r="A5" s="121" t="s">
        <v>0</v>
      </c>
      <c r="B5" s="122" t="s">
        <v>124</v>
      </c>
      <c r="C5" s="122" t="s">
        <v>264</v>
      </c>
      <c r="D5" s="122" t="s">
        <v>268</v>
      </c>
    </row>
    <row r="6" spans="1:4" ht="14.25" x14ac:dyDescent="0.2">
      <c r="A6" s="228" t="s">
        <v>164</v>
      </c>
      <c r="B6" s="229">
        <f>SUM(B7,B14,B15)</f>
        <v>85689</v>
      </c>
      <c r="C6" s="229">
        <f>SUM(C7,C14,C15)</f>
        <v>126104</v>
      </c>
      <c r="D6" s="229">
        <f>SUM(D7,D14,D15)</f>
        <v>65549</v>
      </c>
    </row>
    <row r="7" spans="1:4" ht="15" x14ac:dyDescent="0.25">
      <c r="A7" s="250" t="s">
        <v>165</v>
      </c>
      <c r="B7" s="251">
        <f>SUM(B8:B13)</f>
        <v>79603</v>
      </c>
      <c r="C7" s="251">
        <f>SUM(C8:C13)</f>
        <v>81107</v>
      </c>
      <c r="D7" s="251">
        <f>SUM(D8:D13)</f>
        <v>42465</v>
      </c>
    </row>
    <row r="8" spans="1:4" ht="15" x14ac:dyDescent="0.25">
      <c r="A8" s="113" t="s">
        <v>166</v>
      </c>
      <c r="B8" s="109">
        <v>10638</v>
      </c>
      <c r="C8" s="109">
        <v>10638</v>
      </c>
      <c r="D8" s="109">
        <v>5560</v>
      </c>
    </row>
    <row r="9" spans="1:4" ht="15" x14ac:dyDescent="0.25">
      <c r="A9" s="113" t="s">
        <v>167</v>
      </c>
      <c r="B9" s="108">
        <v>16880</v>
      </c>
      <c r="C9" s="108">
        <v>16880</v>
      </c>
      <c r="D9" s="108">
        <v>8497</v>
      </c>
    </row>
    <row r="10" spans="1:4" ht="15" x14ac:dyDescent="0.25">
      <c r="A10" s="113" t="s">
        <v>168</v>
      </c>
      <c r="B10" s="108">
        <v>26288</v>
      </c>
      <c r="C10" s="108">
        <v>26288</v>
      </c>
      <c r="D10" s="108">
        <v>17692</v>
      </c>
    </row>
    <row r="11" spans="1:4" ht="15" x14ac:dyDescent="0.25">
      <c r="A11" s="113" t="s">
        <v>169</v>
      </c>
      <c r="B11" s="108">
        <v>1200</v>
      </c>
      <c r="C11" s="108">
        <v>1200</v>
      </c>
      <c r="D11" s="108">
        <v>624</v>
      </c>
    </row>
    <row r="12" spans="1:4" ht="15" x14ac:dyDescent="0.25">
      <c r="A12" s="113" t="s">
        <v>170</v>
      </c>
      <c r="B12" s="109">
        <v>24597</v>
      </c>
      <c r="C12" s="109">
        <v>26101</v>
      </c>
      <c r="D12" s="109">
        <v>10092</v>
      </c>
    </row>
    <row r="13" spans="1:4" ht="15" x14ac:dyDescent="0.2">
      <c r="A13" s="38" t="s">
        <v>171</v>
      </c>
      <c r="B13" s="109"/>
      <c r="C13" s="109"/>
      <c r="D13" s="109"/>
    </row>
    <row r="14" spans="1:4" ht="15" x14ac:dyDescent="0.2">
      <c r="A14" s="262" t="s">
        <v>172</v>
      </c>
      <c r="B14" s="251"/>
      <c r="C14" s="251"/>
      <c r="D14" s="251"/>
    </row>
    <row r="15" spans="1:4" ht="15" x14ac:dyDescent="0.25">
      <c r="A15" s="250" t="s">
        <v>173</v>
      </c>
      <c r="B15" s="251">
        <v>6086</v>
      </c>
      <c r="C15" s="251">
        <v>44997</v>
      </c>
      <c r="D15" s="251">
        <v>23084</v>
      </c>
    </row>
    <row r="16" spans="1:4" ht="12.75" customHeight="1" x14ac:dyDescent="0.2">
      <c r="A16" s="115"/>
      <c r="B16" s="109"/>
      <c r="C16" s="109"/>
      <c r="D16" s="109"/>
    </row>
    <row r="17" spans="1:4" ht="14.25" x14ac:dyDescent="0.2">
      <c r="A17" s="114" t="s">
        <v>174</v>
      </c>
      <c r="B17" s="201">
        <f>SUM(B18:B19)</f>
        <v>9981</v>
      </c>
      <c r="C17" s="201">
        <f>SUM(C18:C19)</f>
        <v>9981</v>
      </c>
      <c r="D17" s="201">
        <f>SUM(D18:D19)</f>
        <v>6097</v>
      </c>
    </row>
    <row r="18" spans="1:4" ht="15" x14ac:dyDescent="0.2">
      <c r="A18" s="112" t="s">
        <v>175</v>
      </c>
      <c r="B18" s="109"/>
      <c r="C18" s="109"/>
      <c r="D18" s="109"/>
    </row>
    <row r="19" spans="1:4" ht="15" x14ac:dyDescent="0.2">
      <c r="A19" s="112" t="s">
        <v>176</v>
      </c>
      <c r="B19" s="251">
        <v>9981</v>
      </c>
      <c r="C19" s="251">
        <v>9981</v>
      </c>
      <c r="D19" s="251">
        <v>6097</v>
      </c>
    </row>
    <row r="20" spans="1:4" ht="12.75" customHeight="1" x14ac:dyDescent="0.2">
      <c r="A20" s="112"/>
      <c r="B20" s="251"/>
      <c r="C20" s="251"/>
      <c r="D20" s="251"/>
    </row>
    <row r="21" spans="1:4" ht="14.25" x14ac:dyDescent="0.2">
      <c r="A21" s="189" t="s">
        <v>177</v>
      </c>
      <c r="B21" s="201">
        <f>SUM(B22,B23,B25,B29)</f>
        <v>3870</v>
      </c>
      <c r="C21" s="201">
        <f>SUM(C22,C23,C25,C29)</f>
        <v>3870</v>
      </c>
      <c r="D21" s="201">
        <f>SUM(D22,D23,D25,D29)</f>
        <v>2149</v>
      </c>
    </row>
    <row r="22" spans="1:4" ht="15" x14ac:dyDescent="0.2">
      <c r="A22" s="112" t="s">
        <v>178</v>
      </c>
      <c r="B22" s="251"/>
      <c r="C22" s="251"/>
      <c r="D22" s="251"/>
    </row>
    <row r="23" spans="1:4" ht="15" x14ac:dyDescent="0.2">
      <c r="A23" s="112" t="s">
        <v>179</v>
      </c>
      <c r="B23" s="251">
        <v>700</v>
      </c>
      <c r="C23" s="251">
        <f>SUM(C24)</f>
        <v>700</v>
      </c>
      <c r="D23" s="251">
        <f>SUM(D24)</f>
        <v>519</v>
      </c>
    </row>
    <row r="24" spans="1:4" ht="15" x14ac:dyDescent="0.2">
      <c r="A24" s="110" t="s">
        <v>180</v>
      </c>
      <c r="B24" s="109">
        <v>700</v>
      </c>
      <c r="C24" s="109">
        <v>700</v>
      </c>
      <c r="D24" s="109">
        <v>519</v>
      </c>
    </row>
    <row r="25" spans="1:4" ht="15" x14ac:dyDescent="0.2">
      <c r="A25" s="112" t="s">
        <v>181</v>
      </c>
      <c r="B25" s="251">
        <v>2750</v>
      </c>
      <c r="C25" s="251">
        <f>SUM(C27:C28)</f>
        <v>2750</v>
      </c>
      <c r="D25" s="251">
        <f>SUM(D27:D28)</f>
        <v>1561</v>
      </c>
    </row>
    <row r="26" spans="1:4" ht="15" x14ac:dyDescent="0.2">
      <c r="A26" s="38" t="s">
        <v>182</v>
      </c>
      <c r="B26" s="109">
        <v>2000</v>
      </c>
      <c r="C26" s="109"/>
      <c r="D26" s="109"/>
    </row>
    <row r="27" spans="1:4" ht="15" x14ac:dyDescent="0.2">
      <c r="A27" s="38" t="s">
        <v>183</v>
      </c>
      <c r="B27" s="109">
        <v>2000</v>
      </c>
      <c r="C27" s="109">
        <v>2000</v>
      </c>
      <c r="D27" s="109">
        <v>1154</v>
      </c>
    </row>
    <row r="28" spans="1:4" ht="15" x14ac:dyDescent="0.2">
      <c r="A28" s="38" t="s">
        <v>184</v>
      </c>
      <c r="B28" s="109">
        <v>750</v>
      </c>
      <c r="C28" s="109">
        <v>750</v>
      </c>
      <c r="D28" s="109">
        <v>407</v>
      </c>
    </row>
    <row r="29" spans="1:4" ht="15" x14ac:dyDescent="0.2">
      <c r="A29" s="112" t="s">
        <v>185</v>
      </c>
      <c r="B29" s="263">
        <v>420</v>
      </c>
      <c r="C29" s="263">
        <v>420</v>
      </c>
      <c r="D29" s="263">
        <v>69</v>
      </c>
    </row>
    <row r="30" spans="1:4" ht="12.75" customHeight="1" x14ac:dyDescent="0.2">
      <c r="A30" s="112"/>
      <c r="B30" s="263"/>
      <c r="C30" s="263"/>
      <c r="D30" s="263"/>
    </row>
    <row r="31" spans="1:4" ht="14.25" x14ac:dyDescent="0.2">
      <c r="A31" s="189" t="s">
        <v>192</v>
      </c>
      <c r="B31" s="201">
        <f>SUM(B32:B37)</f>
        <v>1623</v>
      </c>
      <c r="C31" s="201">
        <f>SUM(C32:C37)</f>
        <v>1623</v>
      </c>
      <c r="D31" s="201">
        <f>SUM(D32:D37)</f>
        <v>414</v>
      </c>
    </row>
    <row r="32" spans="1:4" ht="15" x14ac:dyDescent="0.2">
      <c r="A32" s="38" t="s">
        <v>186</v>
      </c>
      <c r="B32" s="111"/>
      <c r="C32" s="111"/>
      <c r="D32" s="109">
        <v>40</v>
      </c>
    </row>
    <row r="33" spans="1:6" ht="15" x14ac:dyDescent="0.25">
      <c r="A33" s="113" t="s">
        <v>187</v>
      </c>
      <c r="B33" s="109">
        <v>200</v>
      </c>
      <c r="C33" s="109">
        <v>200</v>
      </c>
      <c r="D33" s="109">
        <v>174</v>
      </c>
    </row>
    <row r="34" spans="1:6" ht="15" x14ac:dyDescent="0.2">
      <c r="A34" s="38" t="s">
        <v>188</v>
      </c>
      <c r="B34" s="109">
        <v>550</v>
      </c>
      <c r="C34" s="109">
        <v>550</v>
      </c>
      <c r="D34" s="109">
        <v>200</v>
      </c>
      <c r="F34" s="294"/>
    </row>
    <row r="35" spans="1:6" ht="15" x14ac:dyDescent="0.25">
      <c r="A35" s="113" t="s">
        <v>189</v>
      </c>
      <c r="B35" s="109">
        <v>836</v>
      </c>
      <c r="C35" s="109">
        <v>836</v>
      </c>
      <c r="D35" s="109"/>
      <c r="F35" s="294"/>
    </row>
    <row r="36" spans="1:6" ht="15" x14ac:dyDescent="0.25">
      <c r="A36" s="113" t="s">
        <v>190</v>
      </c>
      <c r="B36" s="109">
        <v>2</v>
      </c>
      <c r="C36" s="109">
        <v>2</v>
      </c>
      <c r="D36" s="109"/>
      <c r="F36" s="294"/>
    </row>
    <row r="37" spans="1:6" ht="15" x14ac:dyDescent="0.2">
      <c r="A37" s="295" t="s">
        <v>191</v>
      </c>
      <c r="B37" s="296">
        <v>35</v>
      </c>
      <c r="C37" s="296">
        <v>35</v>
      </c>
      <c r="D37" s="296"/>
    </row>
    <row r="38" spans="1:6" ht="12.75" customHeight="1" x14ac:dyDescent="0.2">
      <c r="A38" s="297"/>
      <c r="B38" s="109"/>
      <c r="C38" s="299"/>
      <c r="D38" s="298"/>
    </row>
    <row r="39" spans="1:6" ht="14.25" x14ac:dyDescent="0.2">
      <c r="A39" s="228" t="s">
        <v>193</v>
      </c>
      <c r="B39" s="264">
        <f>SUM(B40:B41)</f>
        <v>0</v>
      </c>
      <c r="C39" s="264">
        <f>SUM(C40:C41)</f>
        <v>1200</v>
      </c>
      <c r="D39" s="264">
        <f>SUM(D40:D41)</f>
        <v>1200</v>
      </c>
    </row>
    <row r="40" spans="1:6" ht="15" customHeight="1" x14ac:dyDescent="0.25">
      <c r="A40" s="112" t="s">
        <v>195</v>
      </c>
      <c r="B40" s="117"/>
      <c r="C40" s="117">
        <v>1200</v>
      </c>
      <c r="D40" s="117">
        <v>1200</v>
      </c>
    </row>
    <row r="41" spans="1:6" ht="15" customHeight="1" x14ac:dyDescent="0.25">
      <c r="A41" s="112" t="s">
        <v>196</v>
      </c>
      <c r="B41" s="117"/>
      <c r="C41" s="117"/>
      <c r="D41" s="117"/>
    </row>
    <row r="42" spans="1:6" ht="12.75" customHeight="1" x14ac:dyDescent="0.25">
      <c r="A42" s="110"/>
      <c r="B42" s="117"/>
      <c r="C42" s="117"/>
      <c r="D42" s="117"/>
    </row>
    <row r="43" spans="1:6" ht="15" customHeight="1" x14ac:dyDescent="0.2">
      <c r="A43" s="189" t="s">
        <v>194</v>
      </c>
      <c r="B43" s="118">
        <f>SUM(B44:B45)</f>
        <v>210</v>
      </c>
      <c r="C43" s="118">
        <f>SUM(C44:C45)</f>
        <v>210</v>
      </c>
      <c r="D43" s="118">
        <f>SUM(D44:D45)</f>
        <v>261</v>
      </c>
    </row>
    <row r="44" spans="1:6" ht="15" customHeight="1" x14ac:dyDescent="0.2">
      <c r="A44" s="112" t="s">
        <v>197</v>
      </c>
      <c r="B44" s="275">
        <v>210</v>
      </c>
      <c r="C44" s="275">
        <v>210</v>
      </c>
      <c r="D44" s="275">
        <v>261</v>
      </c>
    </row>
    <row r="45" spans="1:6" ht="15" customHeight="1" x14ac:dyDescent="0.2">
      <c r="A45" s="112" t="s">
        <v>198</v>
      </c>
      <c r="B45" s="120"/>
      <c r="C45" s="120"/>
      <c r="D45" s="120"/>
    </row>
    <row r="46" spans="1:6" ht="12.75" customHeight="1" x14ac:dyDescent="0.2">
      <c r="A46" s="38"/>
      <c r="B46" s="120"/>
      <c r="C46" s="120"/>
      <c r="D46" s="120"/>
    </row>
    <row r="47" spans="1:6" ht="15" customHeight="1" x14ac:dyDescent="0.2">
      <c r="A47" s="189" t="s">
        <v>199</v>
      </c>
      <c r="B47" s="119">
        <f>SUM(B48)</f>
        <v>0</v>
      </c>
      <c r="C47" s="119">
        <f>SUM(C48)</f>
        <v>0</v>
      </c>
      <c r="D47" s="120">
        <f>SUM(D48)</f>
        <v>0</v>
      </c>
    </row>
    <row r="48" spans="1:6" ht="15" x14ac:dyDescent="0.25">
      <c r="A48" s="112" t="s">
        <v>200</v>
      </c>
      <c r="B48" s="117"/>
      <c r="C48" s="117"/>
      <c r="D48" s="117"/>
    </row>
    <row r="49" spans="1:4" ht="12.75" customHeight="1" x14ac:dyDescent="0.25">
      <c r="A49" s="112"/>
      <c r="B49" s="116"/>
      <c r="C49" s="116"/>
      <c r="D49" s="116"/>
    </row>
    <row r="50" spans="1:4" ht="14.25" x14ac:dyDescent="0.2">
      <c r="A50" s="189" t="s">
        <v>201</v>
      </c>
      <c r="B50" s="118">
        <f>SUM(B51,B54,B55,B57,B58)</f>
        <v>0</v>
      </c>
      <c r="C50" s="118">
        <f>SUM(C51,C54,C55,C57,C58)</f>
        <v>0</v>
      </c>
      <c r="D50" s="118">
        <f>SUM(D51,D54,D55,D57,D58)</f>
        <v>7354</v>
      </c>
    </row>
    <row r="51" spans="1:4" ht="15" customHeight="1" x14ac:dyDescent="0.25">
      <c r="A51" s="112" t="s">
        <v>202</v>
      </c>
      <c r="B51" s="116">
        <f>SUM(B52:B53)</f>
        <v>0</v>
      </c>
      <c r="C51" s="116">
        <f>SUM(C52:C53)</f>
        <v>0</v>
      </c>
      <c r="D51" s="116">
        <f>SUM(D52:D53)</f>
        <v>0</v>
      </c>
    </row>
    <row r="52" spans="1:4" ht="15" customHeight="1" x14ac:dyDescent="0.2">
      <c r="A52" s="38" t="s">
        <v>203</v>
      </c>
      <c r="B52" s="120"/>
      <c r="C52" s="120"/>
      <c r="D52" s="120"/>
    </row>
    <row r="53" spans="1:4" ht="15" customHeight="1" x14ac:dyDescent="0.25">
      <c r="A53" s="38" t="s">
        <v>204</v>
      </c>
      <c r="B53" s="117"/>
      <c r="C53" s="117"/>
      <c r="D53" s="117"/>
    </row>
    <row r="54" spans="1:4" ht="15" customHeight="1" x14ac:dyDescent="0.2">
      <c r="A54" s="112" t="s">
        <v>205</v>
      </c>
      <c r="B54" s="118"/>
      <c r="C54" s="118"/>
      <c r="D54" s="118"/>
    </row>
    <row r="55" spans="1:4" ht="15" customHeight="1" x14ac:dyDescent="0.25">
      <c r="A55" s="250" t="s">
        <v>206</v>
      </c>
      <c r="B55" s="119">
        <f>SUM(B56)</f>
        <v>0</v>
      </c>
      <c r="C55" s="119">
        <f>SUM(C56)</f>
        <v>0</v>
      </c>
      <c r="D55" s="119">
        <f>SUM(D56)</f>
        <v>7354</v>
      </c>
    </row>
    <row r="56" spans="1:4" ht="15" customHeight="1" x14ac:dyDescent="0.25">
      <c r="A56" s="113" t="s">
        <v>207</v>
      </c>
      <c r="B56" s="119"/>
      <c r="C56" s="119"/>
      <c r="D56" s="119">
        <v>7354</v>
      </c>
    </row>
    <row r="57" spans="1:4" ht="15" customHeight="1" x14ac:dyDescent="0.25">
      <c r="A57" s="250" t="s">
        <v>208</v>
      </c>
      <c r="B57" s="120"/>
      <c r="C57" s="120"/>
      <c r="D57" s="120"/>
    </row>
    <row r="58" spans="1:4" ht="15" customHeight="1" thickBot="1" x14ac:dyDescent="0.3">
      <c r="A58" s="112" t="s">
        <v>209</v>
      </c>
      <c r="B58" s="116"/>
      <c r="C58" s="116"/>
      <c r="D58" s="116"/>
    </row>
    <row r="59" spans="1:4" ht="15.75" customHeight="1" thickBot="1" x14ac:dyDescent="0.3">
      <c r="A59" s="276" t="s">
        <v>210</v>
      </c>
      <c r="B59" s="277">
        <f>SUM(B6,B17,B21,B31,B39,B47,B50,B43,)</f>
        <v>101373</v>
      </c>
      <c r="C59" s="277">
        <f>SUM(C6,C17,C21,C31,C39,C43,C47,C50)</f>
        <v>142988</v>
      </c>
      <c r="D59" s="277">
        <f>SUM(D6,D17,D21,D31,D39,D43,D47,D50,)</f>
        <v>83024</v>
      </c>
    </row>
    <row r="60" spans="1:4" x14ac:dyDescent="0.2">
      <c r="A60" s="294"/>
      <c r="B60" s="294"/>
      <c r="C60" s="294"/>
      <c r="D60" s="294"/>
    </row>
    <row r="61" spans="1:4" x14ac:dyDescent="0.2">
      <c r="A61" s="294"/>
      <c r="B61" s="294"/>
      <c r="C61" s="294"/>
      <c r="D61" s="294"/>
    </row>
    <row r="62" spans="1:4" x14ac:dyDescent="0.2">
      <c r="A62" s="294"/>
      <c r="B62" s="294"/>
      <c r="C62" s="294"/>
      <c r="D62" s="294"/>
    </row>
    <row r="63" spans="1:4" x14ac:dyDescent="0.2">
      <c r="A63" s="294"/>
      <c r="B63" s="294"/>
      <c r="C63" s="294"/>
      <c r="D63" s="294"/>
    </row>
    <row r="64" spans="1:4" x14ac:dyDescent="0.2">
      <c r="A64" s="294"/>
      <c r="B64" s="294"/>
      <c r="C64" s="294"/>
      <c r="D64" s="294"/>
    </row>
    <row r="65" spans="1:4" x14ac:dyDescent="0.2">
      <c r="A65" s="294"/>
      <c r="B65" s="294"/>
      <c r="C65" s="294"/>
      <c r="D65" s="294"/>
    </row>
    <row r="66" spans="1:4" x14ac:dyDescent="0.2">
      <c r="A66" s="294"/>
      <c r="B66" s="294"/>
      <c r="C66" s="294"/>
      <c r="D66" s="294"/>
    </row>
    <row r="67" spans="1:4" x14ac:dyDescent="0.2">
      <c r="A67" s="294"/>
      <c r="B67" s="294"/>
      <c r="C67" s="294"/>
      <c r="D67" s="294"/>
    </row>
    <row r="68" spans="1:4" x14ac:dyDescent="0.2">
      <c r="A68" s="294"/>
      <c r="B68" s="294"/>
      <c r="C68" s="294"/>
      <c r="D68" s="294"/>
    </row>
    <row r="69" spans="1:4" x14ac:dyDescent="0.2">
      <c r="A69" s="294"/>
      <c r="B69" s="294"/>
      <c r="C69" s="294"/>
      <c r="D69" s="294"/>
    </row>
    <row r="70" spans="1:4" x14ac:dyDescent="0.2">
      <c r="A70" s="294"/>
      <c r="B70" s="294"/>
      <c r="C70" s="294"/>
      <c r="D70" s="294"/>
    </row>
    <row r="71" spans="1:4" x14ac:dyDescent="0.2">
      <c r="A71" s="294"/>
      <c r="B71" s="294"/>
      <c r="C71" s="294"/>
      <c r="D71" s="294"/>
    </row>
  </sheetData>
  <mergeCells count="1">
    <mergeCell ref="A3:B3"/>
  </mergeCells>
  <pageMargins left="0.19685039370078741" right="0.19685039370078741" top="0.39370078740157483" bottom="0.39370078740157483" header="0.51181102362204722" footer="0.51181102362204722"/>
  <pageSetup paperSize="9" scale="90" fitToWidth="0" fitToHeight="0" orientation="portrait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/>
  <dimension ref="A1:D71"/>
  <sheetViews>
    <sheetView zoomScaleNormal="100" workbookViewId="0"/>
  </sheetViews>
  <sheetFormatPr defaultRowHeight="12.75" x14ac:dyDescent="0.2"/>
  <cols>
    <col min="1" max="1" width="61.140625" customWidth="1"/>
    <col min="2" max="4" width="12.140625" customWidth="1"/>
  </cols>
  <sheetData>
    <row r="1" spans="1:4" x14ac:dyDescent="0.2">
      <c r="A1" s="9"/>
      <c r="B1" s="10"/>
      <c r="C1" s="10"/>
      <c r="D1" s="9" t="s">
        <v>358</v>
      </c>
    </row>
    <row r="2" spans="1:4" x14ac:dyDescent="0.2">
      <c r="A2" s="9"/>
      <c r="B2" s="9"/>
      <c r="C2" s="9"/>
      <c r="D2" s="9"/>
    </row>
    <row r="3" spans="1:4" ht="15.75" x14ac:dyDescent="0.25">
      <c r="A3" s="438" t="s">
        <v>219</v>
      </c>
      <c r="B3" s="438"/>
    </row>
    <row r="4" spans="1:4" ht="15" x14ac:dyDescent="0.2">
      <c r="A4" s="9"/>
      <c r="B4" s="166"/>
      <c r="C4" s="166"/>
      <c r="D4" s="166"/>
    </row>
    <row r="5" spans="1:4" ht="15.75" thickBot="1" x14ac:dyDescent="0.25">
      <c r="A5" s="9"/>
      <c r="B5" s="166"/>
      <c r="C5" s="166"/>
      <c r="D5" s="166" t="s">
        <v>13</v>
      </c>
    </row>
    <row r="6" spans="1:4" ht="29.25" thickBot="1" x14ac:dyDescent="0.25">
      <c r="A6" s="121" t="s">
        <v>0</v>
      </c>
      <c r="B6" s="122" t="s">
        <v>124</v>
      </c>
      <c r="C6" s="122" t="s">
        <v>264</v>
      </c>
      <c r="D6" s="122" t="s">
        <v>268</v>
      </c>
    </row>
    <row r="7" spans="1:4" ht="14.25" x14ac:dyDescent="0.2">
      <c r="A7" s="228" t="s">
        <v>164</v>
      </c>
      <c r="B7" s="229"/>
      <c r="C7" s="229"/>
      <c r="D7" s="229"/>
    </row>
    <row r="8" spans="1:4" ht="15" x14ac:dyDescent="0.25">
      <c r="A8" s="250" t="s">
        <v>165</v>
      </c>
      <c r="B8" s="251"/>
      <c r="C8" s="251"/>
      <c r="D8" s="251"/>
    </row>
    <row r="9" spans="1:4" ht="15" x14ac:dyDescent="0.25">
      <c r="A9" s="113" t="s">
        <v>166</v>
      </c>
      <c r="B9" s="109"/>
      <c r="C9" s="109"/>
      <c r="D9" s="109"/>
    </row>
    <row r="10" spans="1:4" ht="15" x14ac:dyDescent="0.25">
      <c r="A10" s="113" t="s">
        <v>167</v>
      </c>
      <c r="B10" s="108"/>
      <c r="C10" s="108"/>
      <c r="D10" s="108"/>
    </row>
    <row r="11" spans="1:4" ht="15" x14ac:dyDescent="0.25">
      <c r="A11" s="113" t="s">
        <v>168</v>
      </c>
      <c r="B11" s="108"/>
      <c r="C11" s="108"/>
      <c r="D11" s="108"/>
    </row>
    <row r="12" spans="1:4" ht="15" x14ac:dyDescent="0.25">
      <c r="A12" s="113" t="s">
        <v>169</v>
      </c>
      <c r="B12" s="108"/>
      <c r="C12" s="108"/>
      <c r="D12" s="108"/>
    </row>
    <row r="13" spans="1:4" ht="15" x14ac:dyDescent="0.25">
      <c r="A13" s="113" t="s">
        <v>170</v>
      </c>
      <c r="B13" s="109"/>
      <c r="C13" s="109"/>
      <c r="D13" s="109"/>
    </row>
    <row r="14" spans="1:4" ht="15" x14ac:dyDescent="0.2">
      <c r="A14" s="38" t="s">
        <v>171</v>
      </c>
      <c r="B14" s="109"/>
      <c r="C14" s="109"/>
      <c r="D14" s="109"/>
    </row>
    <row r="15" spans="1:4" ht="15" x14ac:dyDescent="0.2">
      <c r="A15" s="262" t="s">
        <v>172</v>
      </c>
      <c r="B15" s="251"/>
      <c r="C15" s="251"/>
      <c r="D15" s="251"/>
    </row>
    <row r="16" spans="1:4" ht="15" x14ac:dyDescent="0.25">
      <c r="A16" s="250" t="s">
        <v>173</v>
      </c>
      <c r="B16" s="251"/>
      <c r="C16" s="251"/>
      <c r="D16" s="251"/>
    </row>
    <row r="17" spans="1:4" ht="12.75" customHeight="1" x14ac:dyDescent="0.2">
      <c r="A17" s="115"/>
      <c r="B17" s="109"/>
      <c r="C17" s="109"/>
      <c r="D17" s="109"/>
    </row>
    <row r="18" spans="1:4" ht="14.25" x14ac:dyDescent="0.2">
      <c r="A18" s="114" t="s">
        <v>174</v>
      </c>
      <c r="B18" s="201"/>
      <c r="C18" s="201"/>
      <c r="D18" s="201"/>
    </row>
    <row r="19" spans="1:4" ht="15" x14ac:dyDescent="0.2">
      <c r="A19" s="112" t="s">
        <v>175</v>
      </c>
      <c r="B19" s="109"/>
      <c r="C19" s="109"/>
      <c r="D19" s="109"/>
    </row>
    <row r="20" spans="1:4" ht="15" x14ac:dyDescent="0.2">
      <c r="A20" s="112" t="s">
        <v>176</v>
      </c>
      <c r="B20" s="251"/>
      <c r="C20" s="251"/>
      <c r="D20" s="251"/>
    </row>
    <row r="21" spans="1:4" ht="12.75" customHeight="1" x14ac:dyDescent="0.2">
      <c r="A21" s="112"/>
      <c r="B21" s="251"/>
      <c r="C21" s="251"/>
      <c r="D21" s="251"/>
    </row>
    <row r="22" spans="1:4" ht="14.25" x14ac:dyDescent="0.2">
      <c r="A22" s="189" t="s">
        <v>177</v>
      </c>
      <c r="B22" s="201"/>
      <c r="C22" s="201"/>
      <c r="D22" s="201"/>
    </row>
    <row r="23" spans="1:4" ht="15" x14ac:dyDescent="0.2">
      <c r="A23" s="112" t="s">
        <v>178</v>
      </c>
      <c r="B23" s="251"/>
      <c r="C23" s="251"/>
      <c r="D23" s="251"/>
    </row>
    <row r="24" spans="1:4" ht="15" x14ac:dyDescent="0.2">
      <c r="A24" s="112" t="s">
        <v>179</v>
      </c>
      <c r="B24" s="251"/>
      <c r="C24" s="251"/>
      <c r="D24" s="251"/>
    </row>
    <row r="25" spans="1:4" ht="15" x14ac:dyDescent="0.2">
      <c r="A25" s="110" t="s">
        <v>180</v>
      </c>
      <c r="B25" s="109"/>
      <c r="C25" s="109"/>
      <c r="D25" s="109"/>
    </row>
    <row r="26" spans="1:4" ht="15" x14ac:dyDescent="0.2">
      <c r="A26" s="112" t="s">
        <v>181</v>
      </c>
      <c r="B26" s="251"/>
      <c r="C26" s="251"/>
      <c r="D26" s="251"/>
    </row>
    <row r="27" spans="1:4" ht="15" x14ac:dyDescent="0.2">
      <c r="A27" s="38" t="s">
        <v>182</v>
      </c>
      <c r="B27" s="109"/>
      <c r="C27" s="109"/>
      <c r="D27" s="109"/>
    </row>
    <row r="28" spans="1:4" ht="15" x14ac:dyDescent="0.2">
      <c r="A28" s="38" t="s">
        <v>183</v>
      </c>
      <c r="B28" s="109"/>
      <c r="C28" s="109"/>
      <c r="D28" s="109"/>
    </row>
    <row r="29" spans="1:4" ht="15" x14ac:dyDescent="0.2">
      <c r="A29" s="38" t="s">
        <v>184</v>
      </c>
      <c r="B29" s="109"/>
      <c r="C29" s="109"/>
      <c r="D29" s="109"/>
    </row>
    <row r="30" spans="1:4" ht="15" x14ac:dyDescent="0.2">
      <c r="A30" s="112" t="s">
        <v>185</v>
      </c>
      <c r="B30" s="263"/>
      <c r="C30" s="263"/>
      <c r="D30" s="263"/>
    </row>
    <row r="31" spans="1:4" ht="12.75" customHeight="1" x14ac:dyDescent="0.2">
      <c r="A31" s="112"/>
      <c r="B31" s="263"/>
      <c r="C31" s="263"/>
      <c r="D31" s="263"/>
    </row>
    <row r="32" spans="1:4" ht="14.25" x14ac:dyDescent="0.2">
      <c r="A32" s="189" t="s">
        <v>192</v>
      </c>
      <c r="B32" s="201"/>
      <c r="C32" s="201"/>
      <c r="D32" s="201"/>
    </row>
    <row r="33" spans="1:4" ht="15" x14ac:dyDescent="0.2">
      <c r="A33" s="38" t="s">
        <v>186</v>
      </c>
      <c r="B33" s="111"/>
      <c r="C33" s="111"/>
      <c r="D33" s="111"/>
    </row>
    <row r="34" spans="1:4" ht="15" x14ac:dyDescent="0.25">
      <c r="A34" s="113" t="s">
        <v>187</v>
      </c>
      <c r="B34" s="109"/>
      <c r="C34" s="109"/>
      <c r="D34" s="109"/>
    </row>
    <row r="35" spans="1:4" ht="15" x14ac:dyDescent="0.2">
      <c r="A35" s="38" t="s">
        <v>188</v>
      </c>
      <c r="B35" s="109"/>
      <c r="C35" s="109"/>
      <c r="D35" s="109"/>
    </row>
    <row r="36" spans="1:4" ht="15" x14ac:dyDescent="0.25">
      <c r="A36" s="113" t="s">
        <v>189</v>
      </c>
      <c r="B36" s="109"/>
      <c r="C36" s="109"/>
      <c r="D36" s="109"/>
    </row>
    <row r="37" spans="1:4" ht="15" x14ac:dyDescent="0.25">
      <c r="A37" s="113" t="s">
        <v>190</v>
      </c>
      <c r="B37" s="109"/>
      <c r="C37" s="109"/>
      <c r="D37" s="109"/>
    </row>
    <row r="38" spans="1:4" ht="15.75" thickBot="1" x14ac:dyDescent="0.25">
      <c r="A38" s="190" t="s">
        <v>191</v>
      </c>
      <c r="B38" s="230"/>
      <c r="C38" s="230"/>
      <c r="D38" s="230"/>
    </row>
    <row r="39" spans="1:4" ht="12.75" customHeight="1" x14ac:dyDescent="0.25">
      <c r="A39" s="112"/>
      <c r="B39" s="117"/>
      <c r="C39" s="117"/>
      <c r="D39" s="117"/>
    </row>
    <row r="40" spans="1:4" ht="14.25" x14ac:dyDescent="0.2">
      <c r="A40" s="228" t="s">
        <v>193</v>
      </c>
      <c r="B40" s="264"/>
      <c r="C40" s="264"/>
      <c r="D40" s="264"/>
    </row>
    <row r="41" spans="1:4" ht="15" customHeight="1" x14ac:dyDescent="0.25">
      <c r="A41" s="112" t="s">
        <v>195</v>
      </c>
      <c r="B41" s="117"/>
      <c r="C41" s="117"/>
      <c r="D41" s="117"/>
    </row>
    <row r="42" spans="1:4" ht="15" customHeight="1" x14ac:dyDescent="0.25">
      <c r="A42" s="112" t="s">
        <v>196</v>
      </c>
      <c r="B42" s="117"/>
      <c r="C42" s="117"/>
      <c r="D42" s="117"/>
    </row>
    <row r="43" spans="1:4" ht="12.75" customHeight="1" x14ac:dyDescent="0.25">
      <c r="A43" s="110"/>
      <c r="B43" s="117"/>
      <c r="C43" s="117"/>
      <c r="D43" s="117"/>
    </row>
    <row r="44" spans="1:4" ht="15" customHeight="1" x14ac:dyDescent="0.2">
      <c r="A44" s="189" t="s">
        <v>194</v>
      </c>
      <c r="B44" s="118"/>
      <c r="C44" s="118"/>
      <c r="D44" s="118"/>
    </row>
    <row r="45" spans="1:4" ht="15" customHeight="1" x14ac:dyDescent="0.2">
      <c r="A45" s="112" t="s">
        <v>197</v>
      </c>
      <c r="B45" s="275"/>
      <c r="C45" s="275"/>
      <c r="D45" s="275"/>
    </row>
    <row r="46" spans="1:4" ht="15" customHeight="1" x14ac:dyDescent="0.2">
      <c r="A46" s="112" t="s">
        <v>198</v>
      </c>
      <c r="B46" s="120"/>
      <c r="C46" s="120"/>
      <c r="D46" s="120"/>
    </row>
    <row r="47" spans="1:4" ht="12.75" customHeight="1" x14ac:dyDescent="0.2">
      <c r="A47" s="38"/>
      <c r="B47" s="120"/>
      <c r="C47" s="120"/>
      <c r="D47" s="120"/>
    </row>
    <row r="48" spans="1:4" ht="15" customHeight="1" x14ac:dyDescent="0.2">
      <c r="A48" s="189" t="s">
        <v>199</v>
      </c>
      <c r="B48" s="120"/>
      <c r="C48" s="120"/>
      <c r="D48" s="120"/>
    </row>
    <row r="49" spans="1:4" ht="15" x14ac:dyDescent="0.25">
      <c r="A49" s="112" t="s">
        <v>200</v>
      </c>
      <c r="B49" s="117"/>
      <c r="C49" s="117"/>
      <c r="D49" s="117"/>
    </row>
    <row r="50" spans="1:4" ht="12.75" customHeight="1" x14ac:dyDescent="0.25">
      <c r="A50" s="112"/>
      <c r="B50" s="116"/>
      <c r="C50" s="116"/>
      <c r="D50" s="116"/>
    </row>
    <row r="51" spans="1:4" ht="14.25" x14ac:dyDescent="0.2">
      <c r="A51" s="189" t="s">
        <v>201</v>
      </c>
      <c r="B51" s="118">
        <v>21067</v>
      </c>
      <c r="C51" s="118">
        <f>SUM(C52,C55,C57,C58)</f>
        <v>21195</v>
      </c>
      <c r="D51" s="118">
        <f>SUM(D52,D55,D57,D58)</f>
        <v>8606</v>
      </c>
    </row>
    <row r="52" spans="1:4" ht="15" customHeight="1" x14ac:dyDescent="0.25">
      <c r="A52" s="112" t="s">
        <v>202</v>
      </c>
      <c r="B52" s="116"/>
      <c r="C52" s="116"/>
      <c r="D52" s="116"/>
    </row>
    <row r="53" spans="1:4" ht="15" customHeight="1" x14ac:dyDescent="0.2">
      <c r="A53" s="38" t="s">
        <v>203</v>
      </c>
      <c r="B53" s="120"/>
      <c r="C53" s="120"/>
      <c r="D53" s="120"/>
    </row>
    <row r="54" spans="1:4" ht="15" customHeight="1" x14ac:dyDescent="0.25">
      <c r="A54" s="38" t="s">
        <v>204</v>
      </c>
      <c r="B54" s="117"/>
      <c r="C54" s="117"/>
      <c r="D54" s="117"/>
    </row>
    <row r="55" spans="1:4" ht="15" customHeight="1" x14ac:dyDescent="0.25">
      <c r="A55" s="250" t="s">
        <v>206</v>
      </c>
      <c r="B55" s="119"/>
      <c r="C55" s="119"/>
      <c r="D55" s="119"/>
    </row>
    <row r="56" spans="1:4" ht="15" customHeight="1" x14ac:dyDescent="0.25">
      <c r="A56" s="113" t="s">
        <v>207</v>
      </c>
      <c r="B56" s="119"/>
      <c r="C56" s="119"/>
      <c r="D56" s="119"/>
    </row>
    <row r="57" spans="1:4" ht="15" customHeight="1" x14ac:dyDescent="0.25">
      <c r="A57" s="250" t="s">
        <v>208</v>
      </c>
      <c r="B57" s="120"/>
      <c r="C57" s="120"/>
      <c r="D57" s="120"/>
    </row>
    <row r="58" spans="1:4" ht="15" customHeight="1" thickBot="1" x14ac:dyDescent="0.3">
      <c r="A58" s="112" t="s">
        <v>209</v>
      </c>
      <c r="B58" s="116">
        <v>21067</v>
      </c>
      <c r="C58" s="116">
        <v>21195</v>
      </c>
      <c r="D58" s="116">
        <v>8606</v>
      </c>
    </row>
    <row r="59" spans="1:4" ht="15.75" customHeight="1" thickBot="1" x14ac:dyDescent="0.3">
      <c r="A59" s="276" t="s">
        <v>210</v>
      </c>
      <c r="B59" s="277">
        <v>21067</v>
      </c>
      <c r="C59" s="277">
        <f>SUM(C7,C18,C22,C32,C40,C44,C48,C51,)</f>
        <v>21195</v>
      </c>
      <c r="D59" s="277">
        <f>SUM(D7,D18,D22,D32,D40,D44,D48,D51)</f>
        <v>8606</v>
      </c>
    </row>
    <row r="60" spans="1:4" x14ac:dyDescent="0.2">
      <c r="A60" s="273"/>
      <c r="B60" s="273"/>
      <c r="C60" s="294"/>
      <c r="D60" s="294"/>
    </row>
    <row r="61" spans="1:4" x14ac:dyDescent="0.2">
      <c r="A61" s="273"/>
      <c r="B61" s="273"/>
      <c r="C61" s="294"/>
      <c r="D61" s="294"/>
    </row>
    <row r="62" spans="1:4" x14ac:dyDescent="0.2">
      <c r="A62" s="273"/>
      <c r="B62" s="273"/>
      <c r="C62" s="294"/>
      <c r="D62" s="294"/>
    </row>
    <row r="63" spans="1:4" x14ac:dyDescent="0.2">
      <c r="A63" s="273"/>
      <c r="B63" s="273"/>
      <c r="C63" s="294"/>
      <c r="D63" s="294"/>
    </row>
    <row r="64" spans="1:4" x14ac:dyDescent="0.2">
      <c r="A64" s="273"/>
      <c r="B64" s="273"/>
      <c r="C64" s="294"/>
      <c r="D64" s="294"/>
    </row>
    <row r="65" spans="1:4" x14ac:dyDescent="0.2">
      <c r="A65" s="273"/>
      <c r="B65" s="273"/>
      <c r="C65" s="294"/>
      <c r="D65" s="294"/>
    </row>
    <row r="66" spans="1:4" x14ac:dyDescent="0.2">
      <c r="A66" s="273"/>
      <c r="B66" s="273"/>
      <c r="C66" s="294"/>
      <c r="D66" s="294"/>
    </row>
    <row r="67" spans="1:4" x14ac:dyDescent="0.2">
      <c r="A67" s="273"/>
      <c r="B67" s="273"/>
      <c r="C67" s="294"/>
      <c r="D67" s="294"/>
    </row>
    <row r="68" spans="1:4" x14ac:dyDescent="0.2">
      <c r="A68" s="273"/>
      <c r="B68" s="273"/>
      <c r="C68" s="294"/>
      <c r="D68" s="294"/>
    </row>
    <row r="69" spans="1:4" x14ac:dyDescent="0.2">
      <c r="A69" s="273"/>
      <c r="B69" s="273"/>
      <c r="C69" s="294"/>
      <c r="D69" s="294"/>
    </row>
    <row r="70" spans="1:4" x14ac:dyDescent="0.2">
      <c r="A70" s="273"/>
      <c r="B70" s="273"/>
      <c r="C70" s="294"/>
      <c r="D70" s="294"/>
    </row>
    <row r="71" spans="1:4" x14ac:dyDescent="0.2">
      <c r="A71" s="273"/>
      <c r="B71" s="273"/>
      <c r="C71" s="294"/>
      <c r="D71" s="294"/>
    </row>
  </sheetData>
  <mergeCells count="1">
    <mergeCell ref="A3:B3"/>
  </mergeCells>
  <pageMargins left="0.19685039370078741" right="0.19685039370078741" top="0.39370078740157483" bottom="0.39370078740157483" header="0.51181102362204722" footer="0.51181102362204722"/>
  <pageSetup paperSize="9" scale="90" orientation="portrait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D44"/>
  <sheetViews>
    <sheetView zoomScaleNormal="100" workbookViewId="0"/>
  </sheetViews>
  <sheetFormatPr defaultRowHeight="12.75" x14ac:dyDescent="0.2"/>
  <cols>
    <col min="1" max="1" width="55.42578125" style="1" customWidth="1"/>
    <col min="2" max="4" width="13.28515625" style="1" customWidth="1"/>
    <col min="5" max="16384" width="9.140625" style="1"/>
  </cols>
  <sheetData>
    <row r="1" spans="1:4" ht="15" x14ac:dyDescent="0.25">
      <c r="A1" s="3"/>
      <c r="B1" s="206"/>
      <c r="C1" s="206"/>
      <c r="D1" s="3" t="s">
        <v>359</v>
      </c>
    </row>
    <row r="2" spans="1:4" ht="9.75" customHeight="1" x14ac:dyDescent="0.25">
      <c r="A2" s="3"/>
      <c r="B2" s="3"/>
      <c r="C2" s="3"/>
      <c r="D2" s="3"/>
    </row>
    <row r="3" spans="1:4" ht="15.75" x14ac:dyDescent="0.2">
      <c r="A3" s="202" t="s">
        <v>220</v>
      </c>
      <c r="B3" s="76"/>
      <c r="C3" s="76"/>
      <c r="D3" s="76"/>
    </row>
    <row r="4" spans="1:4" ht="15.75" thickBot="1" x14ac:dyDescent="0.25">
      <c r="A4" s="203"/>
      <c r="B4" s="205"/>
      <c r="C4" s="205"/>
      <c r="D4" s="300" t="s">
        <v>13</v>
      </c>
    </row>
    <row r="5" spans="1:4" ht="29.25" thickBot="1" x14ac:dyDescent="0.25">
      <c r="A5" s="239" t="s">
        <v>0</v>
      </c>
      <c r="B5" s="240" t="s">
        <v>124</v>
      </c>
      <c r="C5" s="240" t="s">
        <v>264</v>
      </c>
      <c r="D5" s="240" t="s">
        <v>268</v>
      </c>
    </row>
    <row r="6" spans="1:4" ht="14.25" x14ac:dyDescent="0.2">
      <c r="A6" s="237" t="s">
        <v>24</v>
      </c>
      <c r="B6" s="238">
        <f>SUM(B7,B10,B11,B17,B18,)</f>
        <v>81812</v>
      </c>
      <c r="C6" s="238">
        <f>SUM(C7,C10,C11,C17,C18,)</f>
        <v>120336</v>
      </c>
      <c r="D6" s="238">
        <f>SUM(D7,D10,D11,D17,D18)</f>
        <v>50641</v>
      </c>
    </row>
    <row r="7" spans="1:4" ht="15" x14ac:dyDescent="0.25">
      <c r="A7" s="133" t="s">
        <v>128</v>
      </c>
      <c r="B7" s="234">
        <f>SUM(B8:B9)</f>
        <v>27615</v>
      </c>
      <c r="C7" s="234">
        <f>SUM(C8,C9)</f>
        <v>56410</v>
      </c>
      <c r="D7" s="234">
        <f>SUM(D8:D9)</f>
        <v>24975</v>
      </c>
    </row>
    <row r="8" spans="1:4" ht="15" x14ac:dyDescent="0.25">
      <c r="A8" s="130" t="s">
        <v>129</v>
      </c>
      <c r="B8" s="123">
        <v>24235</v>
      </c>
      <c r="C8" s="123">
        <v>53030</v>
      </c>
      <c r="D8" s="123">
        <v>22040</v>
      </c>
    </row>
    <row r="9" spans="1:4" ht="15.75" customHeight="1" x14ac:dyDescent="0.25">
      <c r="A9" s="124" t="s">
        <v>130</v>
      </c>
      <c r="B9" s="123">
        <v>3380</v>
      </c>
      <c r="C9" s="123">
        <v>3380</v>
      </c>
      <c r="D9" s="123">
        <v>2935</v>
      </c>
    </row>
    <row r="10" spans="1:4" ht="15" x14ac:dyDescent="0.25">
      <c r="A10" s="133" t="s">
        <v>131</v>
      </c>
      <c r="B10" s="265">
        <v>6836</v>
      </c>
      <c r="C10" s="265">
        <v>10737</v>
      </c>
      <c r="D10" s="265">
        <v>4799</v>
      </c>
    </row>
    <row r="11" spans="1:4" ht="15" customHeight="1" x14ac:dyDescent="0.25">
      <c r="A11" s="133" t="s">
        <v>132</v>
      </c>
      <c r="B11" s="234">
        <f>SUM(B12:B16)</f>
        <v>14897</v>
      </c>
      <c r="C11" s="234">
        <f>SUM(C12:C16)</f>
        <v>18449</v>
      </c>
      <c r="D11" s="234">
        <f>SUM(D12:D16)</f>
        <v>7245</v>
      </c>
    </row>
    <row r="12" spans="1:4" ht="15" x14ac:dyDescent="0.25">
      <c r="A12" s="130" t="s">
        <v>133</v>
      </c>
      <c r="B12" s="233">
        <v>2779</v>
      </c>
      <c r="C12" s="233">
        <v>5339</v>
      </c>
      <c r="D12" s="233">
        <v>2246</v>
      </c>
    </row>
    <row r="13" spans="1:4" ht="15" x14ac:dyDescent="0.25">
      <c r="A13" s="130" t="s">
        <v>134</v>
      </c>
      <c r="B13" s="123">
        <v>260</v>
      </c>
      <c r="C13" s="123">
        <v>260</v>
      </c>
      <c r="D13" s="123">
        <v>60</v>
      </c>
    </row>
    <row r="14" spans="1:4" ht="15" x14ac:dyDescent="0.25">
      <c r="A14" s="124" t="s">
        <v>135</v>
      </c>
      <c r="B14" s="125">
        <v>8449</v>
      </c>
      <c r="C14" s="125">
        <v>8449</v>
      </c>
      <c r="D14" s="125">
        <v>3296</v>
      </c>
    </row>
    <row r="15" spans="1:4" ht="15" x14ac:dyDescent="0.25">
      <c r="A15" s="124" t="s">
        <v>136</v>
      </c>
      <c r="B15" s="125">
        <v>30</v>
      </c>
      <c r="C15" s="125">
        <v>30</v>
      </c>
      <c r="D15" s="125"/>
    </row>
    <row r="16" spans="1:4" ht="15" x14ac:dyDescent="0.25">
      <c r="A16" s="124" t="s">
        <v>137</v>
      </c>
      <c r="B16" s="123">
        <v>3379</v>
      </c>
      <c r="C16" s="123">
        <v>4371</v>
      </c>
      <c r="D16" s="123">
        <v>1643</v>
      </c>
    </row>
    <row r="17" spans="1:4" ht="15" x14ac:dyDescent="0.25">
      <c r="A17" s="128" t="s">
        <v>138</v>
      </c>
      <c r="B17" s="234">
        <v>20923</v>
      </c>
      <c r="C17" s="234">
        <v>22299</v>
      </c>
      <c r="D17" s="234">
        <v>9965</v>
      </c>
    </row>
    <row r="18" spans="1:4" ht="15" x14ac:dyDescent="0.25">
      <c r="A18" s="133" t="s">
        <v>139</v>
      </c>
      <c r="B18" s="234">
        <f>SUM(B19:B23)</f>
        <v>11541</v>
      </c>
      <c r="C18" s="234">
        <f>SUM(C19:C23)</f>
        <v>12441</v>
      </c>
      <c r="D18" s="234">
        <f>SUM(D19:D23)</f>
        <v>3657</v>
      </c>
    </row>
    <row r="19" spans="1:4" ht="15" x14ac:dyDescent="0.25">
      <c r="A19" s="124" t="s">
        <v>140</v>
      </c>
      <c r="B19" s="123">
        <v>7711</v>
      </c>
      <c r="C19" s="123">
        <v>7711</v>
      </c>
      <c r="D19" s="123">
        <v>3295</v>
      </c>
    </row>
    <row r="20" spans="1:4" ht="15" x14ac:dyDescent="0.25">
      <c r="A20" s="124" t="s">
        <v>243</v>
      </c>
      <c r="B20" s="123">
        <v>318</v>
      </c>
      <c r="C20" s="123">
        <v>348</v>
      </c>
      <c r="D20" s="123">
        <v>157</v>
      </c>
    </row>
    <row r="21" spans="1:4" ht="15" x14ac:dyDescent="0.25">
      <c r="A21" s="124" t="s">
        <v>141</v>
      </c>
      <c r="B21" s="125">
        <v>1000</v>
      </c>
      <c r="C21" s="125">
        <v>1000</v>
      </c>
      <c r="D21" s="125">
        <v>150</v>
      </c>
    </row>
    <row r="22" spans="1:4" ht="15" x14ac:dyDescent="0.25">
      <c r="A22" s="124" t="s">
        <v>142</v>
      </c>
      <c r="B22" s="123">
        <v>212</v>
      </c>
      <c r="C22" s="123">
        <v>212</v>
      </c>
      <c r="D22" s="123">
        <v>55</v>
      </c>
    </row>
    <row r="23" spans="1:4" ht="15" x14ac:dyDescent="0.25">
      <c r="A23" s="124" t="s">
        <v>143</v>
      </c>
      <c r="B23" s="125">
        <v>2300</v>
      </c>
      <c r="C23" s="125">
        <v>3170</v>
      </c>
      <c r="D23" s="125"/>
    </row>
    <row r="24" spans="1:4" ht="15" x14ac:dyDescent="0.25">
      <c r="A24" s="124"/>
      <c r="B24" s="123"/>
      <c r="C24" s="123"/>
      <c r="D24" s="123"/>
    </row>
    <row r="25" spans="1:4" ht="14.25" x14ac:dyDescent="0.2">
      <c r="A25" s="126" t="s">
        <v>34</v>
      </c>
      <c r="B25" s="254">
        <f>SUM(B26,B30,B35)</f>
        <v>11741</v>
      </c>
      <c r="C25" s="254">
        <f>SUM(C26,C30,C35,)</f>
        <v>14832</v>
      </c>
      <c r="D25" s="254">
        <f>SUM(D26,D30,D35)</f>
        <v>13920</v>
      </c>
    </row>
    <row r="26" spans="1:4" ht="15" x14ac:dyDescent="0.25">
      <c r="A26" s="133" t="s">
        <v>144</v>
      </c>
      <c r="B26" s="129">
        <f>SUM(B27:B29)</f>
        <v>0</v>
      </c>
      <c r="C26" s="129">
        <f>SUM(C27:C29)</f>
        <v>3091</v>
      </c>
      <c r="D26" s="129">
        <f>SUM(D27:D29)</f>
        <v>2179</v>
      </c>
    </row>
    <row r="27" spans="1:4" ht="15" x14ac:dyDescent="0.25">
      <c r="A27" s="124" t="s">
        <v>147</v>
      </c>
      <c r="B27" s="132"/>
      <c r="C27" s="132"/>
      <c r="D27" s="132"/>
    </row>
    <row r="28" spans="1:4" ht="15.75" customHeight="1" x14ac:dyDescent="0.25">
      <c r="A28" s="124" t="s">
        <v>148</v>
      </c>
      <c r="B28" s="129"/>
      <c r="C28" s="233">
        <v>2434</v>
      </c>
      <c r="D28" s="233">
        <v>1716</v>
      </c>
    </row>
    <row r="29" spans="1:4" ht="15" x14ac:dyDescent="0.25">
      <c r="A29" s="130" t="s">
        <v>150</v>
      </c>
      <c r="B29" s="123"/>
      <c r="C29" s="123">
        <v>657</v>
      </c>
      <c r="D29" s="123">
        <v>463</v>
      </c>
    </row>
    <row r="30" spans="1:4" ht="16.5" customHeight="1" x14ac:dyDescent="0.25">
      <c r="A30" s="133" t="s">
        <v>151</v>
      </c>
      <c r="B30" s="265">
        <f>SUM(B31:B34)</f>
        <v>3180</v>
      </c>
      <c r="C30" s="265">
        <f>SUM(C31:C34)</f>
        <v>3180</v>
      </c>
      <c r="D30" s="265">
        <f>SUM(D31:D34)</f>
        <v>3180</v>
      </c>
    </row>
    <row r="31" spans="1:4" ht="15" customHeight="1" x14ac:dyDescent="0.25">
      <c r="A31" s="130" t="s">
        <v>152</v>
      </c>
      <c r="B31" s="233">
        <v>2504</v>
      </c>
      <c r="C31" s="233">
        <v>2504</v>
      </c>
      <c r="D31" s="233">
        <v>2504</v>
      </c>
    </row>
    <row r="32" spans="1:4" ht="15" x14ac:dyDescent="0.25">
      <c r="A32" s="130" t="s">
        <v>153</v>
      </c>
      <c r="B32" s="127"/>
      <c r="C32" s="127"/>
      <c r="D32" s="127"/>
    </row>
    <row r="33" spans="1:4" ht="15" customHeight="1" x14ac:dyDescent="0.25">
      <c r="A33" s="130" t="s">
        <v>154</v>
      </c>
      <c r="B33" s="232"/>
      <c r="C33" s="232"/>
      <c r="D33" s="232"/>
    </row>
    <row r="34" spans="1:4" ht="15.75" customHeight="1" x14ac:dyDescent="0.25">
      <c r="A34" s="130" t="s">
        <v>155</v>
      </c>
      <c r="B34" s="235">
        <v>676</v>
      </c>
      <c r="C34" s="235">
        <v>676</v>
      </c>
      <c r="D34" s="235">
        <v>676</v>
      </c>
    </row>
    <row r="35" spans="1:4" ht="15.75" customHeight="1" x14ac:dyDescent="0.25">
      <c r="A35" s="133" t="s">
        <v>250</v>
      </c>
      <c r="B35" s="265">
        <v>8561</v>
      </c>
      <c r="C35" s="265">
        <v>8561</v>
      </c>
      <c r="D35" s="265">
        <v>8561</v>
      </c>
    </row>
    <row r="36" spans="1:4" ht="15.75" customHeight="1" x14ac:dyDescent="0.25">
      <c r="A36" s="130"/>
      <c r="B36" s="235"/>
      <c r="C36" s="235"/>
      <c r="D36" s="235"/>
    </row>
    <row r="37" spans="1:4" ht="15" x14ac:dyDescent="0.25">
      <c r="A37" s="124"/>
      <c r="B37" s="235"/>
      <c r="C37" s="235"/>
      <c r="D37" s="235"/>
    </row>
    <row r="38" spans="1:4" ht="18" customHeight="1" x14ac:dyDescent="0.2">
      <c r="A38" s="231" t="s">
        <v>156</v>
      </c>
      <c r="B38" s="254">
        <f>SUM(B39,B43)</f>
        <v>28887</v>
      </c>
      <c r="C38" s="254">
        <f>SUM(C39,C43)</f>
        <v>29015</v>
      </c>
      <c r="D38" s="254">
        <f>SUM(D39,D43)</f>
        <v>16323</v>
      </c>
    </row>
    <row r="39" spans="1:4" ht="15.75" customHeight="1" x14ac:dyDescent="0.25">
      <c r="A39" s="133" t="s">
        <v>157</v>
      </c>
      <c r="B39" s="265">
        <f>SUM(B40:B42)</f>
        <v>7820</v>
      </c>
      <c r="C39" s="265">
        <f>SUM(C40:C42)</f>
        <v>7820</v>
      </c>
      <c r="D39" s="265">
        <f>SUM(D40:D42)</f>
        <v>7717</v>
      </c>
    </row>
    <row r="40" spans="1:4" ht="17.25" customHeight="1" x14ac:dyDescent="0.25">
      <c r="A40" s="130" t="s">
        <v>158</v>
      </c>
      <c r="B40" s="233">
        <v>6200</v>
      </c>
      <c r="C40" s="233">
        <v>6200</v>
      </c>
      <c r="D40" s="233">
        <v>6097</v>
      </c>
    </row>
    <row r="41" spans="1:4" ht="18" customHeight="1" x14ac:dyDescent="0.25">
      <c r="A41" s="130" t="s">
        <v>159</v>
      </c>
      <c r="B41" s="236"/>
      <c r="C41" s="236"/>
      <c r="D41" s="236"/>
    </row>
    <row r="42" spans="1:4" ht="18" customHeight="1" x14ac:dyDescent="0.25">
      <c r="A42" s="130" t="s">
        <v>160</v>
      </c>
      <c r="B42" s="233">
        <v>1620</v>
      </c>
      <c r="C42" s="233">
        <v>1620</v>
      </c>
      <c r="D42" s="233">
        <v>1620</v>
      </c>
    </row>
    <row r="43" spans="1:4" ht="16.5" customHeight="1" x14ac:dyDescent="0.25">
      <c r="A43" s="281" t="s">
        <v>161</v>
      </c>
      <c r="B43" s="234">
        <v>21067</v>
      </c>
      <c r="C43" s="234">
        <v>21195</v>
      </c>
      <c r="D43" s="234">
        <v>8606</v>
      </c>
    </row>
    <row r="44" spans="1:4" ht="20.25" customHeight="1" thickBot="1" x14ac:dyDescent="0.3">
      <c r="A44" s="204" t="s">
        <v>162</v>
      </c>
      <c r="B44" s="274">
        <f>SUM(B6,B25,B38)</f>
        <v>122440</v>
      </c>
      <c r="C44" s="274">
        <f>SUM(C6,C25,C38,)</f>
        <v>164183</v>
      </c>
      <c r="D44" s="274">
        <f>SUM(D6,D25,D38)</f>
        <v>80884</v>
      </c>
    </row>
  </sheetData>
  <phoneticPr fontId="1" type="noConversion"/>
  <pageMargins left="0.75" right="0.75" top="1" bottom="1" header="0.5" footer="0.5"/>
  <pageSetup paperSize="9" scale="90" orientation="portrait" horizontalDpi="4294967293" verticalDpi="4294967293" r:id="rId1"/>
  <headerFooter alignWithMargins="0"/>
  <ignoredErrors>
    <ignoredError sqref="C25 C44" formula="1"/>
    <ignoredError sqref="B30 B3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/>
  <dimension ref="A1:D43"/>
  <sheetViews>
    <sheetView zoomScaleNormal="100" workbookViewId="0"/>
  </sheetViews>
  <sheetFormatPr defaultRowHeight="12.75" x14ac:dyDescent="0.2"/>
  <cols>
    <col min="1" max="1" width="55.42578125" style="1" customWidth="1"/>
    <col min="2" max="4" width="12.85546875" style="1" customWidth="1"/>
    <col min="5" max="16384" width="9.140625" style="1"/>
  </cols>
  <sheetData>
    <row r="1" spans="1:4" ht="15" x14ac:dyDescent="0.25">
      <c r="A1" s="3"/>
      <c r="B1" s="206"/>
      <c r="C1" s="206"/>
      <c r="D1" s="3" t="s">
        <v>360</v>
      </c>
    </row>
    <row r="2" spans="1:4" ht="9.75" customHeight="1" x14ac:dyDescent="0.25">
      <c r="A2" s="3"/>
      <c r="B2" s="3"/>
      <c r="C2" s="3"/>
      <c r="D2" s="3"/>
    </row>
    <row r="3" spans="1:4" ht="15.75" x14ac:dyDescent="0.2">
      <c r="A3" s="202" t="s">
        <v>92</v>
      </c>
      <c r="B3" s="76"/>
      <c r="C3" s="76"/>
      <c r="D3" s="76"/>
    </row>
    <row r="4" spans="1:4" ht="15.75" thickBot="1" x14ac:dyDescent="0.25">
      <c r="A4" s="203"/>
      <c r="B4" s="205"/>
      <c r="C4" s="205"/>
      <c r="D4" s="300" t="s">
        <v>13</v>
      </c>
    </row>
    <row r="5" spans="1:4" ht="29.25" thickBot="1" x14ac:dyDescent="0.25">
      <c r="A5" s="239" t="s">
        <v>0</v>
      </c>
      <c r="B5" s="240" t="s">
        <v>124</v>
      </c>
      <c r="C5" s="240" t="s">
        <v>264</v>
      </c>
      <c r="D5" s="240" t="s">
        <v>268</v>
      </c>
    </row>
    <row r="6" spans="1:4" ht="14.25" x14ac:dyDescent="0.2">
      <c r="A6" s="237" t="s">
        <v>24</v>
      </c>
      <c r="B6" s="238">
        <f>SUM(B7,B10,B11,B17,B18,)</f>
        <v>60745</v>
      </c>
      <c r="C6" s="238">
        <f>SUM(C7,C10,C11,C17,C18,)</f>
        <v>99141</v>
      </c>
      <c r="D6" s="238">
        <f>SUM(D7,D10,D11,D17,D18,)</f>
        <v>42023</v>
      </c>
    </row>
    <row r="7" spans="1:4" ht="15" x14ac:dyDescent="0.25">
      <c r="A7" s="133" t="s">
        <v>128</v>
      </c>
      <c r="B7" s="234">
        <f>SUM(B8:B9)</f>
        <v>14300</v>
      </c>
      <c r="C7" s="234">
        <f>SUM(C8,C9)</f>
        <v>42994</v>
      </c>
      <c r="D7" s="234">
        <f>SUM(D8,D9)</f>
        <v>18573</v>
      </c>
    </row>
    <row r="8" spans="1:4" ht="15" x14ac:dyDescent="0.25">
      <c r="A8" s="130" t="s">
        <v>129</v>
      </c>
      <c r="B8" s="123">
        <v>10920</v>
      </c>
      <c r="C8" s="123">
        <v>39614</v>
      </c>
      <c r="D8" s="123">
        <v>15638</v>
      </c>
    </row>
    <row r="9" spans="1:4" ht="15.75" customHeight="1" x14ac:dyDescent="0.25">
      <c r="A9" s="124" t="s">
        <v>130</v>
      </c>
      <c r="B9" s="123">
        <v>3380</v>
      </c>
      <c r="C9" s="123">
        <v>3380</v>
      </c>
      <c r="D9" s="123">
        <v>2935</v>
      </c>
    </row>
    <row r="10" spans="1:4" ht="15" x14ac:dyDescent="0.25">
      <c r="A10" s="133" t="s">
        <v>131</v>
      </c>
      <c r="B10" s="265">
        <v>3204</v>
      </c>
      <c r="C10" s="265">
        <v>7078</v>
      </c>
      <c r="D10" s="265">
        <v>3080</v>
      </c>
    </row>
    <row r="11" spans="1:4" ht="15" customHeight="1" x14ac:dyDescent="0.25">
      <c r="A11" s="133" t="s">
        <v>132</v>
      </c>
      <c r="B11" s="234">
        <f>SUM(B12:B16)</f>
        <v>10777</v>
      </c>
      <c r="C11" s="234">
        <f>SUM(C12,C13,C14,C15,C16,)</f>
        <v>14329</v>
      </c>
      <c r="D11" s="234">
        <f>SUM(D12,D13,D14,D15,D16,)</f>
        <v>6748</v>
      </c>
    </row>
    <row r="12" spans="1:4" ht="15" x14ac:dyDescent="0.25">
      <c r="A12" s="130" t="s">
        <v>133</v>
      </c>
      <c r="B12" s="233">
        <v>2629</v>
      </c>
      <c r="C12" s="233">
        <v>5189</v>
      </c>
      <c r="D12" s="233">
        <v>2172</v>
      </c>
    </row>
    <row r="13" spans="1:4" ht="15" x14ac:dyDescent="0.25">
      <c r="A13" s="130" t="s">
        <v>134</v>
      </c>
      <c r="B13" s="123">
        <v>180</v>
      </c>
      <c r="C13" s="123">
        <v>180</v>
      </c>
      <c r="D13" s="123">
        <v>38</v>
      </c>
    </row>
    <row r="14" spans="1:4" ht="15" x14ac:dyDescent="0.25">
      <c r="A14" s="124" t="s">
        <v>135</v>
      </c>
      <c r="B14" s="125">
        <v>5329</v>
      </c>
      <c r="C14" s="125">
        <v>5329</v>
      </c>
      <c r="D14" s="125">
        <v>2997</v>
      </c>
    </row>
    <row r="15" spans="1:4" ht="15" x14ac:dyDescent="0.25">
      <c r="A15" s="124" t="s">
        <v>136</v>
      </c>
      <c r="B15" s="125"/>
      <c r="C15" s="125"/>
      <c r="D15" s="125"/>
    </row>
    <row r="16" spans="1:4" ht="15" x14ac:dyDescent="0.25">
      <c r="A16" s="124" t="s">
        <v>137</v>
      </c>
      <c r="B16" s="123">
        <v>2639</v>
      </c>
      <c r="C16" s="123">
        <v>3631</v>
      </c>
      <c r="D16" s="123">
        <v>1541</v>
      </c>
    </row>
    <row r="17" spans="1:4" ht="15" x14ac:dyDescent="0.25">
      <c r="A17" s="128" t="s">
        <v>138</v>
      </c>
      <c r="B17" s="234">
        <v>20923</v>
      </c>
      <c r="C17" s="234">
        <v>22299</v>
      </c>
      <c r="D17" s="234">
        <v>9965</v>
      </c>
    </row>
    <row r="18" spans="1:4" ht="15" x14ac:dyDescent="0.25">
      <c r="A18" s="133" t="s">
        <v>139</v>
      </c>
      <c r="B18" s="234">
        <f>SUM(B19:B23)</f>
        <v>11541</v>
      </c>
      <c r="C18" s="234">
        <f>SUM(C19,C20,C21,C22,C23,)</f>
        <v>12441</v>
      </c>
      <c r="D18" s="234">
        <f>SUM(D19,D20,D21,D22,D23,)</f>
        <v>3657</v>
      </c>
    </row>
    <row r="19" spans="1:4" ht="15" x14ac:dyDescent="0.25">
      <c r="A19" s="124" t="s">
        <v>140</v>
      </c>
      <c r="B19" s="123">
        <v>7711</v>
      </c>
      <c r="C19" s="123">
        <v>7711</v>
      </c>
      <c r="D19" s="123">
        <v>3295</v>
      </c>
    </row>
    <row r="20" spans="1:4" ht="15" x14ac:dyDescent="0.25">
      <c r="A20" s="124" t="s">
        <v>243</v>
      </c>
      <c r="B20" s="123">
        <v>318</v>
      </c>
      <c r="C20" s="123">
        <v>348</v>
      </c>
      <c r="D20" s="123">
        <v>157</v>
      </c>
    </row>
    <row r="21" spans="1:4" ht="15" x14ac:dyDescent="0.25">
      <c r="A21" s="124" t="s">
        <v>141</v>
      </c>
      <c r="B21" s="125">
        <v>1000</v>
      </c>
      <c r="C21" s="125">
        <v>1000</v>
      </c>
      <c r="D21" s="125">
        <v>150</v>
      </c>
    </row>
    <row r="22" spans="1:4" ht="15" x14ac:dyDescent="0.25">
      <c r="A22" s="124" t="s">
        <v>142</v>
      </c>
      <c r="B22" s="123">
        <v>212</v>
      </c>
      <c r="C22" s="123">
        <v>212</v>
      </c>
      <c r="D22" s="123">
        <v>55</v>
      </c>
    </row>
    <row r="23" spans="1:4" ht="15" x14ac:dyDescent="0.25">
      <c r="A23" s="124" t="s">
        <v>143</v>
      </c>
      <c r="B23" s="125">
        <v>2300</v>
      </c>
      <c r="C23" s="125">
        <v>3170</v>
      </c>
      <c r="D23" s="125"/>
    </row>
    <row r="24" spans="1:4" ht="15" x14ac:dyDescent="0.25">
      <c r="A24" s="124"/>
      <c r="B24" s="123"/>
      <c r="C24" s="123"/>
      <c r="D24" s="123"/>
    </row>
    <row r="25" spans="1:4" ht="14.25" x14ac:dyDescent="0.2">
      <c r="A25" s="126" t="s">
        <v>34</v>
      </c>
      <c r="B25" s="254">
        <f>SUM(B26,B30,B35)</f>
        <v>11741</v>
      </c>
      <c r="C25" s="254">
        <f>SUM(C26,C30,C35,)</f>
        <v>14832</v>
      </c>
      <c r="D25" s="254">
        <f>SUM(D26,D30,D35)</f>
        <v>13920</v>
      </c>
    </row>
    <row r="26" spans="1:4" ht="15" x14ac:dyDescent="0.25">
      <c r="A26" s="133" t="s">
        <v>144</v>
      </c>
      <c r="B26" s="129">
        <f>SUM(B27:B29)</f>
        <v>0</v>
      </c>
      <c r="C26" s="129">
        <f>SUM(C27,C28,C29,)</f>
        <v>3091</v>
      </c>
      <c r="D26" s="129">
        <f>SUM(D27:D29)</f>
        <v>2179</v>
      </c>
    </row>
    <row r="27" spans="1:4" ht="15" x14ac:dyDescent="0.25">
      <c r="A27" s="124" t="s">
        <v>147</v>
      </c>
      <c r="B27" s="132"/>
      <c r="C27" s="132"/>
      <c r="D27" s="132"/>
    </row>
    <row r="28" spans="1:4" ht="15" customHeight="1" x14ac:dyDescent="0.25">
      <c r="A28" s="124" t="s">
        <v>148</v>
      </c>
      <c r="B28" s="129"/>
      <c r="C28" s="233">
        <v>2434</v>
      </c>
      <c r="D28" s="233">
        <v>1716</v>
      </c>
    </row>
    <row r="29" spans="1:4" ht="15" x14ac:dyDescent="0.25">
      <c r="A29" s="130" t="s">
        <v>150</v>
      </c>
      <c r="B29" s="123"/>
      <c r="C29" s="123">
        <v>657</v>
      </c>
      <c r="D29" s="123">
        <v>463</v>
      </c>
    </row>
    <row r="30" spans="1:4" ht="16.5" customHeight="1" x14ac:dyDescent="0.25">
      <c r="A30" s="133" t="s">
        <v>151</v>
      </c>
      <c r="B30" s="265">
        <f>SUM(B31:B34)</f>
        <v>3180</v>
      </c>
      <c r="C30" s="265">
        <f>SUM(C31,C32,C33,C34,)</f>
        <v>3180</v>
      </c>
      <c r="D30" s="265">
        <f>SUM(D31:D34)</f>
        <v>3180</v>
      </c>
    </row>
    <row r="31" spans="1:4" ht="18" customHeight="1" x14ac:dyDescent="0.25">
      <c r="A31" s="130" t="s">
        <v>152</v>
      </c>
      <c r="B31" s="233">
        <v>2504</v>
      </c>
      <c r="C31" s="233">
        <v>2504</v>
      </c>
      <c r="D31" s="233">
        <v>2504</v>
      </c>
    </row>
    <row r="32" spans="1:4" ht="18" customHeight="1" x14ac:dyDescent="0.25">
      <c r="A32" s="130" t="s">
        <v>153</v>
      </c>
      <c r="B32" s="127"/>
      <c r="C32" s="127"/>
      <c r="D32" s="127"/>
    </row>
    <row r="33" spans="1:4" ht="15.75" customHeight="1" x14ac:dyDescent="0.25">
      <c r="A33" s="130" t="s">
        <v>154</v>
      </c>
      <c r="B33" s="232"/>
      <c r="C33" s="232"/>
      <c r="D33" s="232"/>
    </row>
    <row r="34" spans="1:4" ht="15.75" customHeight="1" x14ac:dyDescent="0.25">
      <c r="A34" s="130" t="s">
        <v>155</v>
      </c>
      <c r="B34" s="235">
        <v>676</v>
      </c>
      <c r="C34" s="235">
        <v>676</v>
      </c>
      <c r="D34" s="235">
        <v>676</v>
      </c>
    </row>
    <row r="35" spans="1:4" s="283" customFormat="1" ht="15.75" customHeight="1" x14ac:dyDescent="0.25">
      <c r="A35" s="133" t="s">
        <v>250</v>
      </c>
      <c r="B35" s="265">
        <v>8561</v>
      </c>
      <c r="C35" s="265">
        <v>8561</v>
      </c>
      <c r="D35" s="265">
        <v>8561</v>
      </c>
    </row>
    <row r="36" spans="1:4" ht="15" customHeight="1" x14ac:dyDescent="0.25">
      <c r="A36" s="124"/>
      <c r="B36" s="235"/>
      <c r="C36" s="235"/>
      <c r="D36" s="235"/>
    </row>
    <row r="37" spans="1:4" ht="18" customHeight="1" x14ac:dyDescent="0.2">
      <c r="A37" s="231" t="s">
        <v>156</v>
      </c>
      <c r="B37" s="254">
        <f>SUM(B38,B42)</f>
        <v>28887</v>
      </c>
      <c r="C37" s="254">
        <f>SUM(C38,C42)</f>
        <v>29015</v>
      </c>
      <c r="D37" s="254">
        <f>SUM(D38,D42)</f>
        <v>16323</v>
      </c>
    </row>
    <row r="38" spans="1:4" ht="15.75" customHeight="1" x14ac:dyDescent="0.25">
      <c r="A38" s="133" t="s">
        <v>157</v>
      </c>
      <c r="B38" s="265">
        <f>SUM(B39:B41)</f>
        <v>7820</v>
      </c>
      <c r="C38" s="265">
        <f>SUM(C39:C41)</f>
        <v>7820</v>
      </c>
      <c r="D38" s="265">
        <f>SUM(D39:D41)</f>
        <v>7717</v>
      </c>
    </row>
    <row r="39" spans="1:4" ht="17.25" customHeight="1" x14ac:dyDescent="0.25">
      <c r="A39" s="130" t="s">
        <v>158</v>
      </c>
      <c r="B39" s="233">
        <v>6200</v>
      </c>
      <c r="C39" s="233">
        <v>6200</v>
      </c>
      <c r="D39" s="233">
        <v>6097</v>
      </c>
    </row>
    <row r="40" spans="1:4" ht="18" customHeight="1" x14ac:dyDescent="0.25">
      <c r="A40" s="130" t="s">
        <v>159</v>
      </c>
      <c r="B40" s="236"/>
      <c r="C40" s="236"/>
      <c r="D40" s="236"/>
    </row>
    <row r="41" spans="1:4" ht="18" customHeight="1" x14ac:dyDescent="0.25">
      <c r="A41" s="130" t="s">
        <v>160</v>
      </c>
      <c r="B41" s="233">
        <v>1620</v>
      </c>
      <c r="C41" s="233">
        <v>1620</v>
      </c>
      <c r="D41" s="233">
        <v>1620</v>
      </c>
    </row>
    <row r="42" spans="1:4" ht="16.5" customHeight="1" x14ac:dyDescent="0.25">
      <c r="A42" s="281" t="s">
        <v>161</v>
      </c>
      <c r="B42" s="234">
        <v>21067</v>
      </c>
      <c r="C42" s="234">
        <v>21195</v>
      </c>
      <c r="D42" s="234">
        <v>8606</v>
      </c>
    </row>
    <row r="43" spans="1:4" ht="20.25" customHeight="1" thickBot="1" x14ac:dyDescent="0.3">
      <c r="A43" s="204" t="s">
        <v>162</v>
      </c>
      <c r="B43" s="274">
        <f>SUM(B6,B25,B37,)</f>
        <v>101373</v>
      </c>
      <c r="C43" s="274">
        <f>SUM(C6,C25,C37)</f>
        <v>142988</v>
      </c>
      <c r="D43" s="274">
        <f>SUM(D6,D25,D37)</f>
        <v>72266</v>
      </c>
    </row>
  </sheetData>
  <pageMargins left="0.75" right="0.75" top="1" bottom="1" header="0.5" footer="0.5"/>
  <pageSetup paperSize="9" scale="90" orientation="portrait" horizontalDpi="4294967293" verticalDpi="4294967293" r:id="rId1"/>
  <headerFooter alignWithMargins="0"/>
  <ignoredErrors>
    <ignoredError sqref="C25:C26 C30" formula="1"/>
    <ignoredError sqref="B38:D38 B11 B7 B3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/>
  <dimension ref="A1:D44"/>
  <sheetViews>
    <sheetView zoomScaleNormal="100" workbookViewId="0"/>
  </sheetViews>
  <sheetFormatPr defaultRowHeight="12.75" x14ac:dyDescent="0.2"/>
  <cols>
    <col min="1" max="1" width="55.42578125" style="1" customWidth="1"/>
    <col min="2" max="4" width="12" style="1" customWidth="1"/>
    <col min="5" max="16384" width="9.140625" style="1"/>
  </cols>
  <sheetData>
    <row r="1" spans="1:4" ht="15" x14ac:dyDescent="0.25">
      <c r="A1" s="3"/>
      <c r="B1" s="206"/>
      <c r="C1" s="206"/>
      <c r="D1" s="3" t="s">
        <v>361</v>
      </c>
    </row>
    <row r="2" spans="1:4" ht="15.75" x14ac:dyDescent="0.2">
      <c r="A2" s="202" t="s">
        <v>221</v>
      </c>
      <c r="B2" s="76"/>
      <c r="C2" s="76"/>
      <c r="D2" s="76"/>
    </row>
    <row r="3" spans="1:4" ht="15" x14ac:dyDescent="0.25">
      <c r="A3" s="11"/>
      <c r="B3" s="11"/>
      <c r="C3" s="11"/>
      <c r="D3" s="11"/>
    </row>
    <row r="4" spans="1:4" ht="30.75" thickBot="1" x14ac:dyDescent="0.25">
      <c r="A4" s="203"/>
      <c r="B4" s="205"/>
      <c r="C4" s="205"/>
      <c r="D4" s="205" t="s">
        <v>13</v>
      </c>
    </row>
    <row r="5" spans="1:4" ht="29.25" thickBot="1" x14ac:dyDescent="0.25">
      <c r="A5" s="239" t="s">
        <v>0</v>
      </c>
      <c r="B5" s="240" t="s">
        <v>124</v>
      </c>
      <c r="C5" s="240" t="s">
        <v>264</v>
      </c>
      <c r="D5" s="240" t="s">
        <v>268</v>
      </c>
    </row>
    <row r="6" spans="1:4" ht="15.75" x14ac:dyDescent="0.25">
      <c r="A6" s="237" t="s">
        <v>24</v>
      </c>
      <c r="B6" s="282">
        <f>SUM(B7,B10,B11,B17,B18,)</f>
        <v>21067</v>
      </c>
      <c r="C6" s="282">
        <f>SUM(C7,C10,C11,C17,C18)</f>
        <v>21195</v>
      </c>
      <c r="D6" s="282">
        <f>SUM(D7,D10,D11,)</f>
        <v>8618</v>
      </c>
    </row>
    <row r="7" spans="1:4" ht="15" x14ac:dyDescent="0.25">
      <c r="A7" s="133" t="s">
        <v>128</v>
      </c>
      <c r="B7" s="234">
        <v>13315</v>
      </c>
      <c r="C7" s="234">
        <f>SUM(C8:C9)</f>
        <v>13416</v>
      </c>
      <c r="D7" s="234">
        <f>SUM(D8:D9)</f>
        <v>6402</v>
      </c>
    </row>
    <row r="8" spans="1:4" ht="15" x14ac:dyDescent="0.25">
      <c r="A8" s="130" t="s">
        <v>129</v>
      </c>
      <c r="B8" s="123">
        <v>13315</v>
      </c>
      <c r="C8" s="123">
        <v>13416</v>
      </c>
      <c r="D8" s="123">
        <v>6402</v>
      </c>
    </row>
    <row r="9" spans="1:4" ht="15.75" customHeight="1" x14ac:dyDescent="0.25">
      <c r="A9" s="124" t="s">
        <v>130</v>
      </c>
      <c r="B9" s="123"/>
      <c r="C9" s="123"/>
      <c r="D9" s="123"/>
    </row>
    <row r="10" spans="1:4" ht="15" x14ac:dyDescent="0.25">
      <c r="A10" s="133" t="s">
        <v>131</v>
      </c>
      <c r="B10" s="265">
        <v>3632</v>
      </c>
      <c r="C10" s="265">
        <v>3659</v>
      </c>
      <c r="D10" s="265">
        <v>1719</v>
      </c>
    </row>
    <row r="11" spans="1:4" ht="15" customHeight="1" x14ac:dyDescent="0.25">
      <c r="A11" s="133" t="s">
        <v>132</v>
      </c>
      <c r="B11" s="234">
        <v>4120</v>
      </c>
      <c r="C11" s="234">
        <f>SUM(C12:C16)</f>
        <v>4120</v>
      </c>
      <c r="D11" s="234">
        <f>SUM(D12:D16)</f>
        <v>497</v>
      </c>
    </row>
    <row r="12" spans="1:4" ht="15" x14ac:dyDescent="0.25">
      <c r="A12" s="130" t="s">
        <v>133</v>
      </c>
      <c r="B12" s="233">
        <v>150</v>
      </c>
      <c r="C12" s="233">
        <v>150</v>
      </c>
      <c r="D12" s="233">
        <v>74</v>
      </c>
    </row>
    <row r="13" spans="1:4" ht="15" x14ac:dyDescent="0.25">
      <c r="A13" s="130" t="s">
        <v>134</v>
      </c>
      <c r="B13" s="123">
        <v>80</v>
      </c>
      <c r="C13" s="123">
        <v>80</v>
      </c>
      <c r="D13" s="123">
        <v>22</v>
      </c>
    </row>
    <row r="14" spans="1:4" ht="15" x14ac:dyDescent="0.25">
      <c r="A14" s="124" t="s">
        <v>135</v>
      </c>
      <c r="B14" s="125">
        <v>3120</v>
      </c>
      <c r="C14" s="125">
        <v>3120</v>
      </c>
      <c r="D14" s="125">
        <v>299</v>
      </c>
    </row>
    <row r="15" spans="1:4" ht="15" x14ac:dyDescent="0.25">
      <c r="A15" s="124" t="s">
        <v>136</v>
      </c>
      <c r="B15" s="125">
        <v>30</v>
      </c>
      <c r="C15" s="125">
        <v>30</v>
      </c>
      <c r="D15" s="125"/>
    </row>
    <row r="16" spans="1:4" ht="15" x14ac:dyDescent="0.25">
      <c r="A16" s="124" t="s">
        <v>137</v>
      </c>
      <c r="B16" s="123">
        <v>740</v>
      </c>
      <c r="C16" s="123">
        <v>740</v>
      </c>
      <c r="D16" s="123">
        <v>102</v>
      </c>
    </row>
    <row r="17" spans="1:4" ht="15" x14ac:dyDescent="0.25">
      <c r="A17" s="128" t="s">
        <v>138</v>
      </c>
      <c r="B17" s="234"/>
      <c r="C17" s="234"/>
      <c r="D17" s="234"/>
    </row>
    <row r="18" spans="1:4" ht="15" x14ac:dyDescent="0.25">
      <c r="A18" s="133" t="s">
        <v>139</v>
      </c>
      <c r="B18" s="234">
        <f>SUM(B19:B22)</f>
        <v>0</v>
      </c>
      <c r="C18" s="234">
        <f>SUM(C19:C22)</f>
        <v>0</v>
      </c>
      <c r="D18" s="234">
        <f>SUM(D19:D22)</f>
        <v>0</v>
      </c>
    </row>
    <row r="19" spans="1:4" ht="15" x14ac:dyDescent="0.25">
      <c r="A19" s="124" t="s">
        <v>140</v>
      </c>
      <c r="B19" s="123"/>
      <c r="C19" s="123"/>
      <c r="D19" s="123"/>
    </row>
    <row r="20" spans="1:4" ht="15" x14ac:dyDescent="0.25">
      <c r="A20" s="124" t="s">
        <v>141</v>
      </c>
      <c r="B20" s="125"/>
      <c r="C20" s="125"/>
      <c r="D20" s="125"/>
    </row>
    <row r="21" spans="1:4" ht="15" x14ac:dyDescent="0.25">
      <c r="A21" s="124" t="s">
        <v>142</v>
      </c>
      <c r="B21" s="123"/>
      <c r="C21" s="123"/>
      <c r="D21" s="123"/>
    </row>
    <row r="22" spans="1:4" ht="15" x14ac:dyDescent="0.25">
      <c r="A22" s="124" t="s">
        <v>143</v>
      </c>
      <c r="B22" s="125"/>
      <c r="C22" s="125"/>
      <c r="D22" s="125"/>
    </row>
    <row r="23" spans="1:4" ht="15" x14ac:dyDescent="0.25">
      <c r="A23" s="124"/>
      <c r="B23" s="123"/>
      <c r="C23" s="123"/>
      <c r="D23" s="123"/>
    </row>
    <row r="24" spans="1:4" ht="14.25" x14ac:dyDescent="0.2">
      <c r="A24" s="126" t="s">
        <v>34</v>
      </c>
      <c r="B24" s="254">
        <f>SUM(B25,B32)</f>
        <v>0</v>
      </c>
      <c r="C24" s="254">
        <f>SUM(C25,C32)</f>
        <v>0</v>
      </c>
      <c r="D24" s="254">
        <f>SUM(D25,D32)</f>
        <v>0</v>
      </c>
    </row>
    <row r="25" spans="1:4" ht="15" x14ac:dyDescent="0.25">
      <c r="A25" s="133" t="s">
        <v>144</v>
      </c>
      <c r="B25" s="129">
        <f>SUM(B26:B31)</f>
        <v>0</v>
      </c>
      <c r="C25" s="129">
        <f>SUM(C26:C31)</f>
        <v>0</v>
      </c>
      <c r="D25" s="129">
        <f>SUM(D26:D31)</f>
        <v>0</v>
      </c>
    </row>
    <row r="26" spans="1:4" ht="15" x14ac:dyDescent="0.25">
      <c r="A26" s="130" t="s">
        <v>145</v>
      </c>
      <c r="B26" s="131"/>
      <c r="C26" s="131"/>
      <c r="D26" s="131"/>
    </row>
    <row r="27" spans="1:4" ht="15" x14ac:dyDescent="0.25">
      <c r="A27" s="124" t="s">
        <v>146</v>
      </c>
      <c r="B27" s="125"/>
      <c r="C27" s="125"/>
      <c r="D27" s="125"/>
    </row>
    <row r="28" spans="1:4" ht="15" x14ac:dyDescent="0.25">
      <c r="A28" s="124" t="s">
        <v>147</v>
      </c>
      <c r="B28" s="132"/>
      <c r="C28" s="132"/>
      <c r="D28" s="132"/>
    </row>
    <row r="29" spans="1:4" ht="18.75" customHeight="1" x14ac:dyDescent="0.25">
      <c r="A29" s="124" t="s">
        <v>148</v>
      </c>
      <c r="B29" s="129"/>
      <c r="C29" s="129"/>
      <c r="D29" s="129"/>
    </row>
    <row r="30" spans="1:4" ht="15.75" customHeight="1" x14ac:dyDescent="0.25">
      <c r="A30" s="130" t="s">
        <v>149</v>
      </c>
      <c r="B30" s="123"/>
      <c r="C30" s="123"/>
      <c r="D30" s="123"/>
    </row>
    <row r="31" spans="1:4" ht="15" x14ac:dyDescent="0.25">
      <c r="A31" s="130" t="s">
        <v>150</v>
      </c>
      <c r="B31" s="123"/>
      <c r="C31" s="123"/>
      <c r="D31" s="123"/>
    </row>
    <row r="32" spans="1:4" ht="16.5" customHeight="1" x14ac:dyDescent="0.25">
      <c r="A32" s="133" t="s">
        <v>151</v>
      </c>
      <c r="B32" s="265">
        <f>SUM(B33:B36)</f>
        <v>0</v>
      </c>
      <c r="C32" s="265">
        <f>SUM(C33:C36)</f>
        <v>0</v>
      </c>
      <c r="D32" s="265">
        <f>SUM(D33:D36)</f>
        <v>0</v>
      </c>
    </row>
    <row r="33" spans="1:4" ht="18" customHeight="1" x14ac:dyDescent="0.25">
      <c r="A33" s="130" t="s">
        <v>152</v>
      </c>
      <c r="B33" s="232"/>
      <c r="C33" s="232"/>
      <c r="D33" s="232"/>
    </row>
    <row r="34" spans="1:4" ht="18" customHeight="1" x14ac:dyDescent="0.25">
      <c r="A34" s="130" t="s">
        <v>153</v>
      </c>
      <c r="B34" s="127"/>
      <c r="C34" s="127"/>
      <c r="D34" s="127"/>
    </row>
    <row r="35" spans="1:4" ht="15.75" customHeight="1" x14ac:dyDescent="0.25">
      <c r="A35" s="130" t="s">
        <v>154</v>
      </c>
      <c r="B35" s="232"/>
      <c r="C35" s="232"/>
      <c r="D35" s="232"/>
    </row>
    <row r="36" spans="1:4" ht="15.75" customHeight="1" x14ac:dyDescent="0.25">
      <c r="A36" s="130" t="s">
        <v>155</v>
      </c>
      <c r="B36" s="265"/>
      <c r="C36" s="265"/>
      <c r="D36" s="265"/>
    </row>
    <row r="37" spans="1:4" ht="15.75" customHeight="1" x14ac:dyDescent="0.25">
      <c r="A37" s="124"/>
      <c r="B37" s="235"/>
      <c r="C37" s="235"/>
      <c r="D37" s="235"/>
    </row>
    <row r="38" spans="1:4" ht="18" customHeight="1" x14ac:dyDescent="0.2">
      <c r="A38" s="231" t="s">
        <v>156</v>
      </c>
      <c r="B38" s="254">
        <f>SUM(B40:B43)</f>
        <v>0</v>
      </c>
      <c r="C38" s="254">
        <f>SUM(C40:C43)</f>
        <v>0</v>
      </c>
      <c r="D38" s="254">
        <f>SUM(D40:D43)</f>
        <v>0</v>
      </c>
    </row>
    <row r="39" spans="1:4" ht="15.75" customHeight="1" x14ac:dyDescent="0.25">
      <c r="A39" s="133" t="s">
        <v>157</v>
      </c>
      <c r="B39" s="265"/>
      <c r="C39" s="265"/>
      <c r="D39" s="265"/>
    </row>
    <row r="40" spans="1:4" ht="17.25" customHeight="1" x14ac:dyDescent="0.25">
      <c r="A40" s="130" t="s">
        <v>158</v>
      </c>
      <c r="B40" s="233"/>
      <c r="C40" s="233"/>
      <c r="D40" s="233"/>
    </row>
    <row r="41" spans="1:4" ht="18" customHeight="1" x14ac:dyDescent="0.25">
      <c r="A41" s="130" t="s">
        <v>159</v>
      </c>
      <c r="B41" s="236"/>
      <c r="C41" s="236"/>
      <c r="D41" s="236"/>
    </row>
    <row r="42" spans="1:4" ht="18" customHeight="1" x14ac:dyDescent="0.25">
      <c r="A42" s="130" t="s">
        <v>160</v>
      </c>
      <c r="B42" s="233"/>
      <c r="C42" s="233"/>
      <c r="D42" s="233"/>
    </row>
    <row r="43" spans="1:4" ht="16.5" customHeight="1" x14ac:dyDescent="0.25">
      <c r="A43" s="281" t="s">
        <v>161</v>
      </c>
      <c r="B43" s="234"/>
      <c r="C43" s="234"/>
      <c r="D43" s="234"/>
    </row>
    <row r="44" spans="1:4" ht="20.25" customHeight="1" thickBot="1" x14ac:dyDescent="0.3">
      <c r="A44" s="204" t="s">
        <v>162</v>
      </c>
      <c r="B44" s="274">
        <f>SUM(B6,B24,B38)</f>
        <v>21067</v>
      </c>
      <c r="C44" s="274">
        <f>SUM(C6,C24,C38)</f>
        <v>21195</v>
      </c>
      <c r="D44" s="274">
        <f>SUM(D6,D24,D38)</f>
        <v>8618</v>
      </c>
    </row>
  </sheetData>
  <pageMargins left="0.75" right="0.75" top="1" bottom="1" header="0.5" footer="0.5"/>
  <pageSetup paperSize="9" scale="95" orientation="portrait" horizontalDpi="4294967293" verticalDpi="4294967293" r:id="rId1"/>
  <headerFooter alignWithMargins="0"/>
  <ignoredErrors>
    <ignoredError sqref="C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1</vt:i4>
      </vt:variant>
    </vt:vector>
  </HeadingPairs>
  <TitlesOfParts>
    <vt:vector size="22" baseType="lpstr">
      <vt:lpstr>1. melléklet</vt:lpstr>
      <vt:lpstr>2. melléklet</vt:lpstr>
      <vt:lpstr>3. melléklet</vt:lpstr>
      <vt:lpstr>4. melléklet</vt:lpstr>
      <vt:lpstr>4.1 melléklet </vt:lpstr>
      <vt:lpstr>4.2 melléklet</vt:lpstr>
      <vt:lpstr>5. melléklet</vt:lpstr>
      <vt:lpstr>5.1 melléklet</vt:lpstr>
      <vt:lpstr>5.2 melléklet</vt:lpstr>
      <vt:lpstr>6. melléklet</vt:lpstr>
      <vt:lpstr>8. melléklet</vt:lpstr>
      <vt:lpstr>7. melléklet</vt:lpstr>
      <vt:lpstr>8.melléklet</vt:lpstr>
      <vt:lpstr>9.melléklet</vt:lpstr>
      <vt:lpstr>10.melléklet</vt:lpstr>
      <vt:lpstr>11.melléklet</vt:lpstr>
      <vt:lpstr>12.melléklet</vt:lpstr>
      <vt:lpstr>13.melléklet</vt:lpstr>
      <vt:lpstr>14. melléklet</vt:lpstr>
      <vt:lpstr>15. melléklet</vt:lpstr>
      <vt:lpstr>16.melléklet</vt:lpstr>
      <vt:lpstr>'6. melléklet'!Nyomtatási_terület</vt:lpstr>
    </vt:vector>
  </TitlesOfParts>
  <Company>Polgármesteri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Manyi</dc:creator>
  <cp:lastModifiedBy>jegyzo</cp:lastModifiedBy>
  <cp:lastPrinted>2015-09-10T11:41:19Z</cp:lastPrinted>
  <dcterms:created xsi:type="dcterms:W3CDTF">2003-08-19T11:25:04Z</dcterms:created>
  <dcterms:modified xsi:type="dcterms:W3CDTF">2015-09-10T12:18:05Z</dcterms:modified>
</cp:coreProperties>
</file>